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 tabRatio="554"/>
  </bookViews>
  <sheets>
    <sheet name="KAPAK" sheetId="9" r:id="rId1"/>
    <sheet name="İCMAL" sheetId="1" r:id="rId2"/>
    <sheet name="MUH. HARİÇ SEKTÖR" sheetId="4" r:id="rId3"/>
    <sheet name="DEĞERLENDİRME" sheetId="3" r:id="rId4"/>
  </sheets>
  <definedNames>
    <definedName name="_xlnm._FilterDatabase" localSheetId="1" hidden="1">İCMAL!$D$1:$D$253</definedName>
    <definedName name="_xlnm.Print_Area" localSheetId="1">İCMAL!$A$1:$I$119</definedName>
    <definedName name="_xlnm.Print_Titles" localSheetId="1">İCMAL!$1:$1</definedName>
  </definedNames>
  <calcPr calcId="162913"/>
</workbook>
</file>

<file path=xl/calcChain.xml><?xml version="1.0" encoding="utf-8"?>
<calcChain xmlns="http://schemas.openxmlformats.org/spreadsheetml/2006/main">
  <c r="H118" i="1" l="1"/>
  <c r="I118" i="1"/>
  <c r="G118" i="1"/>
  <c r="H119" i="1"/>
  <c r="I119" i="1"/>
  <c r="G119" i="1"/>
  <c r="D8" i="4" l="1"/>
  <c r="H22" i="1" l="1"/>
  <c r="F8" i="4" l="1"/>
  <c r="E8" i="4"/>
  <c r="C8" i="4"/>
  <c r="G8" i="4" l="1"/>
</calcChain>
</file>

<file path=xl/sharedStrings.xml><?xml version="1.0" encoding="utf-8"?>
<sst xmlns="http://schemas.openxmlformats.org/spreadsheetml/2006/main" count="283" uniqueCount="215">
  <si>
    <t xml:space="preserve">S. 
NO </t>
  </si>
  <si>
    <t xml:space="preserve">     PROJE ADI                        </t>
  </si>
  <si>
    <t>(İL ve İLÇESİ)</t>
  </si>
  <si>
    <t xml:space="preserve">BAŞ. VE BİT. 
TARİHİ  </t>
  </si>
  <si>
    <t xml:space="preserve">PROJE 
TUTARI </t>
  </si>
  <si>
    <t>TOPLAM</t>
  </si>
  <si>
    <t>A) ETÜD-PROJE İŞLERİ TOPLAMI</t>
  </si>
  <si>
    <t>B) DEVAM EDEN PROJELER TOPLAMI</t>
  </si>
  <si>
    <t>C) YENİ PROJELER TOPLAMI</t>
  </si>
  <si>
    <t>TOPLAM (Muhtelif Hariç)</t>
  </si>
  <si>
    <t xml:space="preserve">DKH SEKTÖRÜ TOPLAMI </t>
  </si>
  <si>
    <t xml:space="preserve">GENEL TOPLAM </t>
  </si>
  <si>
    <t>SEKTÖRÜN ADI</t>
  </si>
  <si>
    <t>PROJE SAYISI</t>
  </si>
  <si>
    <t>PROJE TUTARI</t>
  </si>
  <si>
    <t xml:space="preserve">TARIM SEKTÖRÜ TOPLAMI </t>
  </si>
  <si>
    <t>ULAŞTIRMA SEKTÖRÜ TOPLAMI</t>
  </si>
  <si>
    <t>EĞİTİM SEKTÖRÜ TOPLAMI</t>
  </si>
  <si>
    <t>SAĞLIK SEKTÖRÜ TOPLAMI</t>
  </si>
  <si>
    <t xml:space="preserve">D.K.H. SEKTÖRÜ TOPLAMI </t>
  </si>
  <si>
    <t>Basılı Yayın Alımı, Elektronik Yayın Alımı</t>
  </si>
  <si>
    <t xml:space="preserve">KARAKTERİSTİK         </t>
  </si>
  <si>
    <t>BİN TL</t>
  </si>
  <si>
    <t>DEVLET SU İŞLERİ GENEL MÜDÜRLÜĞÜ</t>
  </si>
  <si>
    <t>AĞRI</t>
  </si>
  <si>
    <t>Depolama (196 hm3), sulama (31.918 ha)</t>
  </si>
  <si>
    <r>
      <t>KARAYOLLARI GENEL MÜDÜRLÜĞÜ</t>
    </r>
    <r>
      <rPr>
        <sz val="12"/>
        <rFont val="Arial"/>
        <family val="2"/>
        <charset val="162"/>
      </rPr>
      <t xml:space="preserve"> </t>
    </r>
  </si>
  <si>
    <t>Diyadin Ayr.- Doğubayazıt-Gürbulak S.Kap. (DAP)</t>
  </si>
  <si>
    <t xml:space="preserve">Bölünmüş Yol (50 km.) </t>
  </si>
  <si>
    <t>Eleşkirt - Ağrı ( DAP )</t>
  </si>
  <si>
    <t xml:space="preserve">Bölünmüş Yol (36 km.) </t>
  </si>
  <si>
    <t>(Kağızman-Tuzluca) Ayr. - Ağrı (DAP)</t>
  </si>
  <si>
    <t>2A SK (79 km.)</t>
  </si>
  <si>
    <t>Taşlıçay-Diyadin Ayr. (DAP)</t>
  </si>
  <si>
    <t xml:space="preserve">Bölünmüş Yol (52 km.) </t>
  </si>
  <si>
    <t>Ağrı- Taşlıçay (DAP)</t>
  </si>
  <si>
    <t xml:space="preserve">Bölünmüş Yol (31 km.) </t>
  </si>
  <si>
    <t>Ağrı - Hamur - Tutak - Patnos ( DAP )</t>
  </si>
  <si>
    <t xml:space="preserve">Bölünmüş Yol (79 km.) </t>
  </si>
  <si>
    <t>Etüt - Proje</t>
  </si>
  <si>
    <t>Kampüs Altyapısı (DAP)</t>
  </si>
  <si>
    <t>İçme Suyu Arıtma Tesisi (40.000 m3/gün), İçmesuyu Temini 40hm3/yıl)</t>
  </si>
  <si>
    <t xml:space="preserve">B) DEVAM EDEN PROJELER TOPLAMI </t>
  </si>
  <si>
    <t>GENEL TOPLAM (Muhtelif Hariç)</t>
  </si>
  <si>
    <t>KONUT SEKTÖRÜ TOPLAMI</t>
  </si>
  <si>
    <t>AĞRI GENEL TOPLAM</t>
  </si>
  <si>
    <t>Çeşitli Ünitelerin Etüd Projesi (DAP)</t>
  </si>
  <si>
    <t>2009-2019</t>
  </si>
  <si>
    <t>Muhtelif İşler (DAP)</t>
  </si>
  <si>
    <t>Yayın Alımı (DAP)</t>
  </si>
  <si>
    <t>Danışmanlık, Etüt-Proje, Makine-Techizat</t>
  </si>
  <si>
    <t xml:space="preserve">DEVLET SU İŞLERİ GN.MD. </t>
  </si>
  <si>
    <t>1-</t>
  </si>
  <si>
    <t>2-</t>
  </si>
  <si>
    <t>3-</t>
  </si>
  <si>
    <t>Ağrı'nın da aralarında bulunduğu birkaç ilde yürütülen muhtelif projeler hariç olmak üzere Ağrı projelerinin:</t>
  </si>
  <si>
    <t>4-</t>
  </si>
  <si>
    <t>5-</t>
  </si>
  <si>
    <t xml:space="preserve">Yazıcı (DAP) </t>
  </si>
  <si>
    <t>Çevre Koruma Amaçlı Projeler (DAP, KOP)</t>
  </si>
  <si>
    <t>2013-2020</t>
  </si>
  <si>
    <t>Ağrı Ahmed-i Hani Hv. Muhtelif Yapım İşleri (DAP)</t>
  </si>
  <si>
    <t>Altyapı (8000 m²), Üstyapı (1200 m²)</t>
  </si>
  <si>
    <t>2018-2020</t>
  </si>
  <si>
    <t>1996-2021</t>
  </si>
  <si>
    <t>2003-2021</t>
  </si>
  <si>
    <t>AĞRI-IĞDIR-KARS</t>
  </si>
  <si>
    <t>1997-2021</t>
  </si>
  <si>
    <t>2005-2021</t>
  </si>
  <si>
    <t>2006-2021</t>
  </si>
  <si>
    <t>2010-2021</t>
  </si>
  <si>
    <t>Lojman Yapımı (DAP)</t>
  </si>
  <si>
    <t>Lojman (150 daire)</t>
  </si>
  <si>
    <t xml:space="preserve">Derslik ve Merkezi Birimler (DAP) </t>
  </si>
  <si>
    <t>Sosyal Donatı (5700 m²)</t>
  </si>
  <si>
    <t>Doğalgaz Dönüşümü, Elektrik hattı, Kampüs İçi Yol, Kanalizasyon hattı, Peyzaj, Su isale hattı, Telefon hattı</t>
  </si>
  <si>
    <t>2009-2020</t>
  </si>
  <si>
    <t>Barınma (100 adet)</t>
  </si>
  <si>
    <t>Bakım Onarım, Bilgi ve İletişim Teknolojileri, Kesin Hesap, Makine-Techizat</t>
  </si>
  <si>
    <t>İKAS Sistemi Kurulumu Projesi (DAP, GAP)</t>
  </si>
  <si>
    <t>Ağrı-Patnos İçmesuyu (DAP)</t>
  </si>
  <si>
    <t>Geri Gönderme Merkezleri (DAP, DOKAP, KOP)</t>
  </si>
  <si>
    <t>(Patnos-Doğansu) Ayr.-Sarısu-(Adilcevaz-Erciş) (DAP)</t>
  </si>
  <si>
    <t>AĞRI-BİTLİS</t>
  </si>
  <si>
    <t>Etüt-Proje</t>
  </si>
  <si>
    <t>% 7,32'si  Diğer Kamu Hizmetleri sektörüne, ayrılmıştır.</t>
  </si>
  <si>
    <t>2019 YILI 
YATIRIMI</t>
  </si>
  <si>
    <t>b) 2019 yılından sonraya kalanlar</t>
  </si>
  <si>
    <t>1991-2023</t>
  </si>
  <si>
    <t>ET VE SÜT KURUMU GENEL MÜDÜRLÜĞÜ</t>
  </si>
  <si>
    <t>a) 2019 yılında bitenler</t>
  </si>
  <si>
    <t>Muhtelif (DAP, GAP, KOP)</t>
  </si>
  <si>
    <t xml:space="preserve">Bilgi ve İletişim Teknolojileri, Makine Teçhizat Bakım
Onarımı
</t>
  </si>
  <si>
    <t>2019-2019</t>
  </si>
  <si>
    <t>TÜRKİYE ŞEKER FABRİKALARI A.Ş. GENEL MÜDÜRLÜĞÜ</t>
  </si>
  <si>
    <t>b)2019 yılından sonraya kalanlar</t>
  </si>
  <si>
    <t>Ağrı, Ankara, Balıkesir, Elazığ, Eskişehir, Kars, Konya, Uşak, Van, Yozgat</t>
  </si>
  <si>
    <t>Etüt-Proje, Müşavirlik, Makine-Teçhizat</t>
  </si>
  <si>
    <t>2013-2022</t>
  </si>
  <si>
    <t>Muhtelif İşler Projesi (DAP, KOP)</t>
  </si>
  <si>
    <t>Bilgi ve İletişim Teknolojileri, İnşaat, İnşaat Bakım Onarımı, Makine-Teçhizat</t>
  </si>
  <si>
    <t xml:space="preserve">DEVLET HAVA MEYDANLARI İŞLETMESİ GENEL MÜDÜRLÜĞÜ </t>
  </si>
  <si>
    <t>B) DEVAM PROJELER TOPLAMI</t>
  </si>
  <si>
    <t>2018-2022</t>
  </si>
  <si>
    <t>AĞRI-IĞDIR</t>
  </si>
  <si>
    <t xml:space="preserve">Bölünmüş Yol (49 km.) </t>
  </si>
  <si>
    <t>Lojman (14 daire), (1.110 m²)</t>
  </si>
  <si>
    <t xml:space="preserve">AĞRI İBRAHİM ÇEÇEN ÜNİVERSİTESİ </t>
  </si>
  <si>
    <t>2017-2019</t>
  </si>
  <si>
    <t>C)YENİ PROJELER TOPLAMI</t>
  </si>
  <si>
    <t xml:space="preserve">2018 YILI SONU KÜMÜLATİF 
HARCAMA </t>
  </si>
  <si>
    <t>TARIM - SULAMA SEKTÖRÜ TOPLAMI</t>
  </si>
  <si>
    <t>Iğdır-Doğubayazıt (DAP)</t>
  </si>
  <si>
    <t>PROJE NO</t>
  </si>
  <si>
    <t>1991 A010200</t>
  </si>
  <si>
    <t>SEKTÖRÜ: TARIM-SULAMA</t>
  </si>
  <si>
    <t>SEKTÖRÜ: İMALAT - GIDA</t>
  </si>
  <si>
    <t>SEKTÖRÜ: ULAŞTIRMA - HABERLEŞME - HAVAYOLU ULAŞTIRMASI</t>
  </si>
  <si>
    <t>SEKTÖRÜ: KONUT</t>
  </si>
  <si>
    <t>SEKTÖRÜ: EĞİTİM - YÜKSEKÖĞRETİM</t>
  </si>
  <si>
    <t>SEKTÖRÜ: DKH-İKTİSADİ - GENEL İDARE - GÜVENLİK HİZMETLERİ</t>
  </si>
  <si>
    <t>SEKTÖRÜ: DKH-SOSYAL-İÇMESUYU</t>
  </si>
  <si>
    <t xml:space="preserve">2019C010130 </t>
  </si>
  <si>
    <t>2013C010020</t>
  </si>
  <si>
    <t>2019C010060</t>
  </si>
  <si>
    <t>2004E040010</t>
  </si>
  <si>
    <t>1973E040980</t>
  </si>
  <si>
    <t>1997E040340</t>
  </si>
  <si>
    <t>2005E040280</t>
  </si>
  <si>
    <t>2006E040620</t>
  </si>
  <si>
    <t>2006E040650</t>
  </si>
  <si>
    <t>2010E040140</t>
  </si>
  <si>
    <t xml:space="preserve">EMNİYET GENEL MÜDÜRLÜĞÜ </t>
  </si>
  <si>
    <t>2017G000200</t>
  </si>
  <si>
    <t>Ağrı</t>
  </si>
  <si>
    <t>Lojman (72 daire), (10.108 m2)</t>
  </si>
  <si>
    <t>2017-2022</t>
  </si>
  <si>
    <t xml:space="preserve">MİLLİ EĞİTİM BAKANLIĞI </t>
  </si>
  <si>
    <t>2018G000590</t>
  </si>
  <si>
    <t>Öğretmen Konutu (DAP)</t>
  </si>
  <si>
    <t>TİCARET BAKANLIĞI</t>
  </si>
  <si>
    <t xml:space="preserve">2016G000240 </t>
  </si>
  <si>
    <t>2016-2021</t>
  </si>
  <si>
    <t xml:space="preserve">2019H032180 </t>
  </si>
  <si>
    <t>Öğrenci Yaşam Merkezi (DAP)</t>
  </si>
  <si>
    <t>2009H030170</t>
  </si>
  <si>
    <t>2019H036330</t>
  </si>
  <si>
    <t>2019H036340</t>
  </si>
  <si>
    <t xml:space="preserve">SEKTÖRÜ: SAĞLIK </t>
  </si>
  <si>
    <t>SAĞLIK BAKANLIĞI</t>
  </si>
  <si>
    <t>Ağrı Merkez KDÇ Hastanesi Ek Bina (DAP)</t>
  </si>
  <si>
    <t>Hastane İnşaatı (40.000 m2), (200 yatak)</t>
  </si>
  <si>
    <t>2019-2021</t>
  </si>
  <si>
    <t>SAĞLIK SEKTÖRÜ TOPLAM</t>
  </si>
  <si>
    <t xml:space="preserve">AFET VE ACİL DURUM YÖNETİMİ BAŞKANLIĞI </t>
  </si>
  <si>
    <t>2016K020090</t>
  </si>
  <si>
    <t>Adana, Ağrı, Ankara, Bursa, Diyarbakır, Edirne, Eskişehir, İğdır, Kars, Kocaeli, Mersin, Sakarya</t>
  </si>
  <si>
    <t>Adana, Ağrı, Ankara, Bingöl, Denizli, Diyarbakır, Erzincan, Erzurum, Sakarya, Sivas, Yozgat</t>
  </si>
  <si>
    <t>a)2019 yılında bitenler</t>
  </si>
  <si>
    <t>Ağrı, Ankara, Balıkesir, Elazığ, Eskişehir, Kars, Kastamonu, Konya, Malatya, Uşak, Van</t>
  </si>
  <si>
    <t>2018E030150</t>
  </si>
  <si>
    <t>SEKTÖRÜ: ULAŞTIRMA - HABERLEŞME- KARAYOLU ULAŞTIRMASI</t>
  </si>
  <si>
    <t>1993E040860</t>
  </si>
  <si>
    <t xml:space="preserve">2009H030160 </t>
  </si>
  <si>
    <t xml:space="preserve">2009H030150 </t>
  </si>
  <si>
    <t>19911000090</t>
  </si>
  <si>
    <t xml:space="preserve">b)2019 yılından sonraya kalanlar         </t>
  </si>
  <si>
    <t>2016K050010</t>
  </si>
  <si>
    <t xml:space="preserve">GÖÇ İDARESİ GENEL MÜDÜRLÜĞÜ </t>
  </si>
  <si>
    <t>2013K190020</t>
  </si>
  <si>
    <t>Ağrı, Ankara, Antalya, Aydın, Bayburt, Çanakkale, 
Hatay, İstanbul, Kocaeli, Malatya, Tekirdağ</t>
  </si>
  <si>
    <t>Bina Bakım Onarımı, Bina tefrişatı, Hizmet Binası (176.000 m²), Makine-Teçhizat</t>
  </si>
  <si>
    <t xml:space="preserve"> TOPLAM</t>
  </si>
  <si>
    <t xml:space="preserve">EĞİTİM-YÜKSEKÖĞRETİM SEKTÖRÜ TOPLAMI </t>
  </si>
  <si>
    <t>SEKTÖRÜ: DKH-SOSYAL İÇERME- TEKNİK İŞBİRLİĞİ- GÖÇ</t>
  </si>
  <si>
    <t>2018 YILI  SONU HARCAMA</t>
  </si>
  <si>
    <t>2019 YATIRIMI</t>
  </si>
  <si>
    <t xml:space="preserve">2019 YILI TOPLAM ÖDENEKTEKİ  PAY </t>
  </si>
  <si>
    <t>AĞRI İLİ 2019 YILI YATIRIM PROGRAMI HAKKINDA GENEL BİLGİLER</t>
  </si>
  <si>
    <t>Ağrı'nın da aralarında yer aldığı birkaç ilde sürdürülmekte olan projelerin proje bedeli, 2018 sonu harcama ve 2019 ödeneği gibi parasal bilgileri toplama dahil edilmemiştir.</t>
  </si>
  <si>
    <t>2019 yılı yatırımlarının sektörel dağılımı incelendiğinde toplam ödeneklerin;</t>
  </si>
  <si>
    <t>SEKTÖRÜ: DKH-İKTİSADİ -GÜVENLİK HİZMETLERİ</t>
  </si>
  <si>
    <t>İÇİŞLERİ BAKANLIĞI</t>
  </si>
  <si>
    <t xml:space="preserve">2017K020150 </t>
  </si>
  <si>
    <t>GAMER Hizmet Binası İnşaatı ve Tefrişatı ile 81 İl GAMER Tefrişatı ve Onarımı</t>
  </si>
  <si>
    <t>Muhtelif</t>
  </si>
  <si>
    <t>Alet ve Cihazlar, Bakım Onarım, Etüt-Proje, Müşavirlik, inşaat, Makine-Teçhizat, Tefrişat</t>
  </si>
  <si>
    <t>2017-2021</t>
  </si>
  <si>
    <t>2019  Yılı Yatırım Programı 18 Şubat 2019 tarihli ve 30690 Sayılı  Resmi Gazete'de Mükerrer yayımlanmıştır.</t>
  </si>
  <si>
    <t xml:space="preserve">Ülke genelinde 2.964 adet proje uygulanmak üzere onaylanmıştır. Bu projelerin; </t>
  </si>
  <si>
    <t>Proje tutarı   : 977 milyar 750 milyon 095 bin TL.</t>
  </si>
  <si>
    <t>2018 yılı sonuna kadar yapılan harcama  : 409 milyar 220 milyon 247 bin TL.,</t>
  </si>
  <si>
    <t>Ağrı'da 2019 yılında 28 adet proje uygulanacaktır. Bu projelerin;</t>
  </si>
  <si>
    <t>19 adedi münhasıran Ağrı ve ilçelerinde, 9 adedi diğer iller ile ortak olarak ayrılan toplu ödeneklerle uygulanacaktır.</t>
  </si>
  <si>
    <t>Proje tutarı   : 2 milyar 518 milyon 515 bin TL.</t>
  </si>
  <si>
    <t>2018 yılı sonuna kadar yapılan harcama  : 1 milyar 807 milyon 843 bin TL.</t>
  </si>
  <si>
    <t xml:space="preserve">İMALAT - GIDA SEKTÖRÜ TOPLAM (Muhtelif) </t>
  </si>
  <si>
    <t>2019 yılı ödenek toplamı  : 65 milyon 480 bin TL.' dir.</t>
  </si>
  <si>
    <t>%38.33</t>
  </si>
  <si>
    <t>%28.41</t>
  </si>
  <si>
    <t>%11.17</t>
  </si>
  <si>
    <t>%19.01</t>
  </si>
  <si>
    <t>%0.03</t>
  </si>
  <si>
    <t>%3.05</t>
  </si>
  <si>
    <t>% 28,41'i Ulaştırma sektörüne,</t>
  </si>
  <si>
    <t>% 19,01'i  Eğitim  sektörüne,</t>
  </si>
  <si>
    <t>%38,33'ü Tarım sektörüne,</t>
  </si>
  <si>
    <t xml:space="preserve">% 11,17'si Konut sektörüne, </t>
  </si>
  <si>
    <t xml:space="preserve">%0,03'ü Sağlık sektörüne, </t>
  </si>
  <si>
    <t>T.C.</t>
  </si>
  <si>
    <t xml:space="preserve">AĞRI VALİLİĞİ </t>
  </si>
  <si>
    <t>İl Planlama ve Koordinasyon Müdürlüğü</t>
  </si>
  <si>
    <t>2019 YILI AĞRI İLİ</t>
  </si>
  <si>
    <t>KAMU YATIRIMLARI</t>
  </si>
  <si>
    <t>18 Şubat 2019 Tarihli ve 30690 (Mükerrer) Sayılı Resmi Gazete'de yayımlanmıştır.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</si>
</sst>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₺_-;\-* #,##0.00\ _₺_-;_-* &quot;-&quot;??\ _₺_-;_-@_-"/>
    <numFmt numFmtId="165" formatCode="#,##0\ &quot;TL&quot;;[Red]\-#,##0\ &quot;TL&quot;"/>
    <numFmt numFmtId="166" formatCode="%0.00"/>
    <numFmt numFmtId="167" formatCode="%0"/>
    <numFmt numFmtId="168" formatCode="#,##0;[Red]#,##0"/>
    <numFmt numFmtId="169" formatCode="_-* #,##0\ _T_L_-;\-* #,##0\ _T_L_-;_-* &quot;-&quot;??\ _T_L_-;_-@_-"/>
  </numFmts>
  <fonts count="3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name val="Arial"/>
      <family val="2"/>
      <charset val="162"/>
    </font>
    <font>
      <sz val="12"/>
      <name val="Arial"/>
      <family val="2"/>
      <charset val="162"/>
    </font>
    <font>
      <b/>
      <sz val="12"/>
      <color rgb="FFFF0000"/>
      <name val="Arial"/>
      <family val="2"/>
      <charset val="162"/>
    </font>
    <font>
      <b/>
      <sz val="14"/>
      <color theme="0"/>
      <name val="Arial"/>
      <family val="2"/>
      <charset val="162"/>
    </font>
    <font>
      <b/>
      <sz val="14"/>
      <name val="Arial"/>
      <family val="2"/>
      <charset val="162"/>
    </font>
    <font>
      <b/>
      <sz val="16"/>
      <name val="Arial"/>
      <family val="2"/>
      <charset val="162"/>
    </font>
    <font>
      <b/>
      <sz val="14"/>
      <color theme="1"/>
      <name val="Arial"/>
      <family val="2"/>
      <charset val="162"/>
    </font>
    <font>
      <b/>
      <sz val="14"/>
      <color rgb="FFFF0000"/>
      <name val="Arial"/>
      <family val="2"/>
      <charset val="162"/>
    </font>
    <font>
      <b/>
      <sz val="20"/>
      <name val="Arial"/>
      <family val="2"/>
      <charset val="162"/>
    </font>
    <font>
      <b/>
      <sz val="12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sz val="12"/>
      <name val="Arial Tur"/>
      <charset val="162"/>
    </font>
    <font>
      <sz val="9"/>
      <name val="Arial"/>
      <family val="2"/>
      <charset val="162"/>
    </font>
    <font>
      <sz val="12"/>
      <color theme="1"/>
      <name val="Calibri"/>
      <family val="2"/>
      <charset val="162"/>
      <scheme val="minor"/>
    </font>
    <font>
      <sz val="11"/>
      <name val="Arial"/>
      <family val="2"/>
      <charset val="162"/>
    </font>
    <font>
      <b/>
      <sz val="12"/>
      <color theme="3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6"/>
      <color rgb="FFFF0000"/>
      <name val="Times New Roman Tur"/>
      <family val="1"/>
      <charset val="162"/>
    </font>
    <font>
      <sz val="10"/>
      <color theme="1"/>
      <name val="Arial Tur"/>
      <charset val="162"/>
    </font>
    <font>
      <b/>
      <sz val="12"/>
      <color theme="1"/>
      <name val="Times New Roman Tur"/>
      <family val="1"/>
      <charset val="162"/>
    </font>
    <font>
      <b/>
      <sz val="12"/>
      <color indexed="10"/>
      <name val="Times New Roman"/>
      <family val="1"/>
      <charset val="162"/>
    </font>
    <font>
      <sz val="14"/>
      <color theme="1"/>
      <name val="Calibri"/>
      <family val="2"/>
      <charset val="162"/>
      <scheme val="minor"/>
    </font>
    <font>
      <b/>
      <sz val="10"/>
      <color rgb="FF3366CC"/>
      <name val="Arial"/>
      <family val="2"/>
      <charset val="162"/>
    </font>
    <font>
      <sz val="12"/>
      <color rgb="FF000000"/>
      <name val="Arial"/>
      <family val="2"/>
      <charset val="162"/>
    </font>
    <font>
      <b/>
      <sz val="18"/>
      <name val="Arial"/>
      <family val="2"/>
      <charset val="162"/>
    </font>
    <font>
      <b/>
      <sz val="22"/>
      <color rgb="FF002060"/>
      <name val="Times New Roman"/>
      <family val="1"/>
      <charset val="162"/>
    </font>
    <font>
      <b/>
      <sz val="28"/>
      <color rgb="FFC00000"/>
      <name val="Times New Roman"/>
      <family val="1"/>
      <charset val="162"/>
    </font>
    <font>
      <b/>
      <sz val="9"/>
      <color rgb="FF002060"/>
      <name val="Calibri"/>
      <family val="2"/>
      <charset val="162"/>
      <scheme val="minor"/>
    </font>
    <font>
      <b/>
      <sz val="28"/>
      <color rgb="FF002060"/>
      <name val="Times New Roman"/>
      <family val="1"/>
      <charset val="162"/>
    </font>
    <font>
      <b/>
      <sz val="16"/>
      <color rgb="FFC00000"/>
      <name val="Times New Roman"/>
      <family val="1"/>
      <charset val="162"/>
    </font>
  </fonts>
  <fills count="21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3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4" tint="0.59999389629810485"/>
        <bgColor rgb="FF00000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3" tint="0.39997558519241921"/>
        <bgColor rgb="FF000000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9" tint="0.59996337778862885"/>
        <bgColor rgb="FF000000"/>
      </patternFill>
    </fill>
    <fill>
      <patternFill patternType="solid">
        <fgColor theme="4" tint="0.59996337778862885"/>
        <bgColor rgb="FF000000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6" tint="0.39997558519241921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164" fontId="19" fillId="0" borderId="0" applyFont="0" applyFill="0" applyBorder="0" applyAlignment="0" applyProtection="0"/>
  </cellStyleXfs>
  <cellXfs count="202">
    <xf numFmtId="0" fontId="0" fillId="0" borderId="0" xfId="0"/>
    <xf numFmtId="49" fontId="4" fillId="0" borderId="0" xfId="0" applyNumberFormat="1" applyFont="1" applyAlignment="1">
      <alignment horizontal="left" vertical="center"/>
    </xf>
    <xf numFmtId="3" fontId="4" fillId="0" borderId="0" xfId="0" applyNumberFormat="1" applyFont="1" applyAlignment="1">
      <alignment vertical="center" wrapText="1"/>
    </xf>
    <xf numFmtId="49" fontId="3" fillId="3" borderId="1" xfId="1" applyNumberFormat="1" applyFont="1" applyFill="1" applyBorder="1" applyAlignment="1">
      <alignment vertical="center" wrapText="1"/>
    </xf>
    <xf numFmtId="49" fontId="3" fillId="3" borderId="1" xfId="0" applyNumberFormat="1" applyFont="1" applyFill="1" applyBorder="1" applyAlignment="1">
      <alignment vertical="center" wrapText="1"/>
    </xf>
    <xf numFmtId="49" fontId="3" fillId="3" borderId="1" xfId="0" applyNumberFormat="1" applyFont="1" applyFill="1" applyBorder="1" applyAlignment="1">
      <alignment vertical="center"/>
    </xf>
    <xf numFmtId="3" fontId="3" fillId="3" borderId="1" xfId="0" applyNumberFormat="1" applyFont="1" applyFill="1" applyBorder="1" applyAlignment="1">
      <alignment horizontal="center" vertical="center"/>
    </xf>
    <xf numFmtId="49" fontId="4" fillId="3" borderId="1" xfId="1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49" fontId="3" fillId="3" borderId="1" xfId="1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2" xfId="0" applyNumberFormat="1" applyFont="1" applyFill="1" applyBorder="1" applyAlignment="1">
      <alignment vertical="center" wrapText="1"/>
    </xf>
    <xf numFmtId="49" fontId="3" fillId="3" borderId="2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 vertical="center"/>
    </xf>
    <xf numFmtId="0" fontId="16" fillId="0" borderId="0" xfId="0" applyFont="1"/>
    <xf numFmtId="0" fontId="0" fillId="0" borderId="0" xfId="0" applyAlignment="1">
      <alignment vertical="center"/>
    </xf>
    <xf numFmtId="0" fontId="11" fillId="12" borderId="1" xfId="0" applyFont="1" applyFill="1" applyBorder="1" applyAlignment="1">
      <alignment horizontal="center" vertical="center"/>
    </xf>
    <xf numFmtId="166" fontId="11" fillId="12" borderId="1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left" vertical="center" wrapText="1"/>
    </xf>
    <xf numFmtId="49" fontId="3" fillId="3" borderId="2" xfId="0" applyNumberFormat="1" applyFont="1" applyFill="1" applyBorder="1" applyAlignment="1">
      <alignment horizontal="left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8" fillId="4" borderId="13" xfId="1" applyFont="1" applyFill="1" applyBorder="1" applyAlignment="1">
      <alignment horizontal="center" vertical="center"/>
    </xf>
    <xf numFmtId="0" fontId="8" fillId="4" borderId="13" xfId="1" applyFont="1" applyFill="1" applyBorder="1" applyAlignment="1">
      <alignment horizontal="center" vertical="center" wrapText="1"/>
    </xf>
    <xf numFmtId="0" fontId="8" fillId="4" borderId="14" xfId="1" applyFont="1" applyFill="1" applyBorder="1" applyAlignment="1">
      <alignment horizontal="center" vertical="center" wrapText="1"/>
    </xf>
    <xf numFmtId="49" fontId="17" fillId="3" borderId="1" xfId="1" applyNumberFormat="1" applyFont="1" applyFill="1" applyBorder="1" applyAlignment="1">
      <alignment horizontal="center" vertical="center" wrapText="1"/>
    </xf>
    <xf numFmtId="49" fontId="15" fillId="3" borderId="1" xfId="1" applyNumberFormat="1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vertical="center"/>
    </xf>
    <xf numFmtId="0" fontId="6" fillId="6" borderId="17" xfId="0" applyFont="1" applyFill="1" applyBorder="1" applyAlignment="1">
      <alignment vertical="center"/>
    </xf>
    <xf numFmtId="49" fontId="17" fillId="3" borderId="1" xfId="0" applyNumberFormat="1" applyFont="1" applyFill="1" applyBorder="1" applyAlignment="1">
      <alignment vertical="center" wrapText="1"/>
    </xf>
    <xf numFmtId="0" fontId="2" fillId="6" borderId="6" xfId="1" applyFont="1" applyFill="1" applyBorder="1" applyAlignment="1">
      <alignment horizontal="center" vertical="center"/>
    </xf>
    <xf numFmtId="49" fontId="4" fillId="13" borderId="17" xfId="1" applyNumberFormat="1" applyFont="1" applyFill="1" applyBorder="1" applyAlignment="1">
      <alignment horizontal="center" vertical="center"/>
    </xf>
    <xf numFmtId="49" fontId="3" fillId="13" borderId="17" xfId="1" applyNumberFormat="1" applyFont="1" applyFill="1" applyBorder="1" applyAlignment="1">
      <alignment vertical="center" wrapText="1"/>
    </xf>
    <xf numFmtId="49" fontId="3" fillId="13" borderId="17" xfId="1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/>
    </xf>
    <xf numFmtId="0" fontId="14" fillId="2" borderId="1" xfId="0" applyFont="1" applyFill="1" applyBorder="1" applyAlignment="1">
      <alignment vertical="center"/>
    </xf>
    <xf numFmtId="3" fontId="12" fillId="12" borderId="1" xfId="0" applyNumberFormat="1" applyFont="1" applyFill="1" applyBorder="1" applyAlignment="1">
      <alignment horizontal="center" vertical="center"/>
    </xf>
    <xf numFmtId="3" fontId="12" fillId="12" borderId="1" xfId="1" applyNumberFormat="1" applyFont="1" applyFill="1" applyBorder="1" applyAlignment="1">
      <alignment horizontal="center" vertical="center"/>
    </xf>
    <xf numFmtId="0" fontId="18" fillId="1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vertical="center"/>
    </xf>
    <xf numFmtId="0" fontId="14" fillId="6" borderId="1" xfId="0" applyFont="1" applyFill="1" applyBorder="1" applyAlignment="1">
      <alignment vertical="center"/>
    </xf>
    <xf numFmtId="0" fontId="11" fillId="6" borderId="1" xfId="0" applyFont="1" applyFill="1" applyBorder="1" applyAlignment="1">
      <alignment horizontal="center" vertical="center"/>
    </xf>
    <xf numFmtId="3" fontId="11" fillId="6" borderId="1" xfId="1" applyNumberFormat="1" applyFont="1" applyFill="1" applyBorder="1" applyAlignment="1">
      <alignment horizontal="center" vertical="center"/>
    </xf>
    <xf numFmtId="166" fontId="11" fillId="6" borderId="1" xfId="0" applyNumberFormat="1" applyFont="1" applyFill="1" applyBorder="1" applyAlignment="1">
      <alignment horizontal="center" vertical="center"/>
    </xf>
    <xf numFmtId="3" fontId="12" fillId="6" borderId="1" xfId="1" applyNumberFormat="1" applyFont="1" applyFill="1" applyBorder="1" applyAlignment="1">
      <alignment horizontal="center" vertical="center"/>
    </xf>
    <xf numFmtId="3" fontId="12" fillId="6" borderId="1" xfId="0" applyNumberFormat="1" applyFont="1" applyFill="1" applyBorder="1" applyAlignment="1">
      <alignment horizontal="center" vertical="center"/>
    </xf>
    <xf numFmtId="3" fontId="9" fillId="7" borderId="1" xfId="0" applyNumberFormat="1" applyFont="1" applyFill="1" applyBorder="1" applyAlignment="1">
      <alignment horizontal="center" vertical="center"/>
    </xf>
    <xf numFmtId="3" fontId="6" fillId="8" borderId="1" xfId="0" applyNumberFormat="1" applyFont="1" applyFill="1" applyBorder="1" applyAlignment="1">
      <alignment horizontal="center" vertical="center"/>
    </xf>
    <xf numFmtId="3" fontId="3" fillId="3" borderId="1" xfId="1" applyNumberFormat="1" applyFont="1" applyFill="1" applyBorder="1" applyAlignment="1">
      <alignment horizontal="center" vertical="center"/>
    </xf>
    <xf numFmtId="3" fontId="6" fillId="13" borderId="1" xfId="0" applyNumberFormat="1" applyFont="1" applyFill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 wrapText="1"/>
    </xf>
    <xf numFmtId="3" fontId="3" fillId="3" borderId="2" xfId="0" applyNumberFormat="1" applyFont="1" applyFill="1" applyBorder="1" applyAlignment="1">
      <alignment horizontal="center" vertical="center" wrapText="1"/>
    </xf>
    <xf numFmtId="3" fontId="3" fillId="3" borderId="2" xfId="0" applyNumberFormat="1" applyFont="1" applyFill="1" applyBorder="1" applyAlignment="1">
      <alignment horizontal="center" vertical="center"/>
    </xf>
    <xf numFmtId="3" fontId="9" fillId="7" borderId="13" xfId="0" applyNumberFormat="1" applyFont="1" applyFill="1" applyBorder="1" applyAlignment="1">
      <alignment horizontal="center" vertical="center"/>
    </xf>
    <xf numFmtId="3" fontId="6" fillId="8" borderId="9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0" fontId="18" fillId="16" borderId="1" xfId="0" applyFont="1" applyFill="1" applyBorder="1" applyAlignment="1">
      <alignment horizontal="center" vertical="center"/>
    </xf>
    <xf numFmtId="0" fontId="22" fillId="0" borderId="0" xfId="0" applyFont="1"/>
    <xf numFmtId="169" fontId="22" fillId="0" borderId="0" xfId="0" applyNumberFormat="1" applyFont="1"/>
    <xf numFmtId="0" fontId="20" fillId="0" borderId="0" xfId="0" applyFont="1" applyAlignment="1">
      <alignment horizontal="center" vertical="center"/>
    </xf>
    <xf numFmtId="0" fontId="23" fillId="17" borderId="0" xfId="0" applyFont="1" applyFill="1"/>
    <xf numFmtId="3" fontId="24" fillId="17" borderId="0" xfId="2" applyNumberFormat="1" applyFont="1" applyFill="1" applyAlignment="1">
      <alignment horizontal="center" vertical="center"/>
    </xf>
    <xf numFmtId="3" fontId="24" fillId="17" borderId="0" xfId="0" applyNumberFormat="1" applyFont="1" applyFill="1" applyAlignment="1">
      <alignment horizontal="center" vertical="center" wrapText="1"/>
    </xf>
    <xf numFmtId="169" fontId="24" fillId="17" borderId="0" xfId="2" applyNumberFormat="1" applyFont="1" applyFill="1" applyAlignment="1">
      <alignment vertical="center"/>
    </xf>
    <xf numFmtId="0" fontId="23" fillId="0" borderId="0" xfId="0" applyFont="1"/>
    <xf numFmtId="0" fontId="23" fillId="0" borderId="0" xfId="0" applyFont="1" applyAlignment="1">
      <alignment horizontal="left"/>
    </xf>
    <xf numFmtId="0" fontId="2" fillId="13" borderId="6" xfId="1" applyFont="1" applyFill="1" applyBorder="1" applyAlignment="1">
      <alignment horizontal="center" vertical="center"/>
    </xf>
    <xf numFmtId="49" fontId="1" fillId="3" borderId="1" xfId="1" applyNumberForma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left" vertical="center"/>
    </xf>
    <xf numFmtId="49" fontId="4" fillId="3" borderId="1" xfId="1" applyNumberFormat="1" applyFont="1" applyFill="1" applyBorder="1" applyAlignment="1">
      <alignment horizontal="center" vertical="center" wrapText="1"/>
    </xf>
    <xf numFmtId="49" fontId="17" fillId="3" borderId="2" xfId="0" applyNumberFormat="1" applyFont="1" applyFill="1" applyBorder="1" applyAlignment="1">
      <alignment horizontal="center" vertical="center" wrapText="1"/>
    </xf>
    <xf numFmtId="0" fontId="25" fillId="0" borderId="0" xfId="0" applyFont="1"/>
    <xf numFmtId="0" fontId="2" fillId="3" borderId="1" xfId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3" fillId="17" borderId="0" xfId="0" applyFont="1" applyFill="1" applyAlignment="1">
      <alignment vertical="center" wrapText="1"/>
    </xf>
    <xf numFmtId="0" fontId="26" fillId="0" borderId="0" xfId="0" applyFont="1"/>
    <xf numFmtId="0" fontId="23" fillId="17" borderId="0" xfId="0" applyFont="1" applyFill="1" applyAlignment="1">
      <alignment wrapText="1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7" fillId="11" borderId="5" xfId="0" applyNumberFormat="1" applyFont="1" applyFill="1" applyBorder="1" applyAlignment="1">
      <alignment horizontal="center" vertical="center"/>
    </xf>
    <xf numFmtId="3" fontId="7" fillId="10" borderId="1" xfId="0" applyNumberFormat="1" applyFont="1" applyFill="1" applyBorder="1" applyAlignment="1">
      <alignment horizontal="center" vertical="center"/>
    </xf>
    <xf numFmtId="3" fontId="9" fillId="6" borderId="1" xfId="1" applyNumberFormat="1" applyFont="1" applyFill="1" applyBorder="1" applyAlignment="1">
      <alignment horizontal="center" vertical="center"/>
    </xf>
    <xf numFmtId="3" fontId="9" fillId="19" borderId="1" xfId="1" applyNumberFormat="1" applyFont="1" applyFill="1" applyBorder="1" applyAlignment="1">
      <alignment horizontal="center" vertical="center"/>
    </xf>
    <xf numFmtId="3" fontId="27" fillId="18" borderId="19" xfId="0" applyNumberFormat="1" applyFont="1" applyFill="1" applyBorder="1" applyAlignment="1">
      <alignment horizontal="center" vertical="center" wrapText="1"/>
    </xf>
    <xf numFmtId="3" fontId="27" fillId="18" borderId="0" xfId="0" applyNumberFormat="1" applyFont="1" applyFill="1" applyAlignment="1">
      <alignment horizontal="center" vertical="center"/>
    </xf>
    <xf numFmtId="3" fontId="9" fillId="16" borderId="1" xfId="0" applyNumberFormat="1" applyFont="1" applyFill="1" applyBorder="1" applyAlignment="1">
      <alignment horizontal="center" vertical="center"/>
    </xf>
    <xf numFmtId="0" fontId="13" fillId="20" borderId="1" xfId="0" applyFont="1" applyFill="1" applyBorder="1" applyAlignment="1">
      <alignment vertical="center"/>
    </xf>
    <xf numFmtId="0" fontId="14" fillId="20" borderId="1" xfId="0" applyFont="1" applyFill="1" applyBorder="1" applyAlignment="1">
      <alignment vertical="center"/>
    </xf>
    <xf numFmtId="0" fontId="13" fillId="20" borderId="1" xfId="0" applyFont="1" applyFill="1" applyBorder="1" applyAlignment="1">
      <alignment horizontal="center" vertical="center"/>
    </xf>
    <xf numFmtId="3" fontId="13" fillId="20" borderId="1" xfId="0" applyNumberFormat="1" applyFont="1" applyFill="1" applyBorder="1" applyAlignment="1">
      <alignment horizontal="center" vertical="center"/>
    </xf>
    <xf numFmtId="167" fontId="13" fillId="20" borderId="1" xfId="0" applyNumberFormat="1" applyFont="1" applyFill="1" applyBorder="1" applyAlignment="1">
      <alignment horizontal="center" vertical="center"/>
    </xf>
    <xf numFmtId="0" fontId="11" fillId="12" borderId="1" xfId="0" applyFont="1" applyFill="1" applyBorder="1" applyAlignment="1">
      <alignment vertical="center"/>
    </xf>
    <xf numFmtId="0" fontId="14" fillId="12" borderId="1" xfId="0" applyFont="1" applyFill="1" applyBorder="1" applyAlignment="1">
      <alignment vertical="center"/>
    </xf>
    <xf numFmtId="168" fontId="12" fillId="12" borderId="1" xfId="0" applyNumberFormat="1" applyFont="1" applyFill="1" applyBorder="1" applyAlignment="1">
      <alignment horizontal="center" vertical="center"/>
    </xf>
    <xf numFmtId="3" fontId="9" fillId="16" borderId="1" xfId="1" applyNumberFormat="1" applyFont="1" applyFill="1" applyBorder="1" applyAlignment="1">
      <alignment horizontal="center" vertical="center"/>
    </xf>
    <xf numFmtId="0" fontId="2" fillId="16" borderId="6" xfId="1" applyFont="1" applyFill="1" applyBorder="1" applyAlignment="1">
      <alignment horizontal="center" vertical="center"/>
    </xf>
    <xf numFmtId="3" fontId="9" fillId="16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/>
    </xf>
    <xf numFmtId="17" fontId="0" fillId="0" borderId="0" xfId="0" applyNumberFormat="1"/>
    <xf numFmtId="0" fontId="0" fillId="0" borderId="0" xfId="0" applyAlignment="1"/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2" fillId="3" borderId="6" xfId="1" applyFont="1" applyFill="1" applyBorder="1" applyAlignment="1">
      <alignment horizontal="center" vertical="center"/>
    </xf>
    <xf numFmtId="0" fontId="2" fillId="3" borderId="17" xfId="1" applyFont="1" applyFill="1" applyBorder="1" applyAlignment="1">
      <alignment horizontal="center" vertical="center"/>
    </xf>
    <xf numFmtId="0" fontId="2" fillId="3" borderId="7" xfId="1" applyFont="1" applyFill="1" applyBorder="1" applyAlignment="1">
      <alignment horizontal="center" vertical="center"/>
    </xf>
    <xf numFmtId="0" fontId="9" fillId="12" borderId="6" xfId="0" applyFont="1" applyFill="1" applyBorder="1" applyAlignment="1">
      <alignment horizontal="center" vertical="center"/>
    </xf>
    <xf numFmtId="0" fontId="9" fillId="12" borderId="17" xfId="0" applyFont="1" applyFill="1" applyBorder="1" applyAlignment="1">
      <alignment horizontal="center" vertical="center"/>
    </xf>
    <xf numFmtId="0" fontId="9" fillId="12" borderId="7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7" fillId="12" borderId="6" xfId="0" applyFont="1" applyFill="1" applyBorder="1" applyAlignment="1">
      <alignment horizontal="left" vertical="center"/>
    </xf>
    <xf numFmtId="0" fontId="7" fillId="12" borderId="17" xfId="0" applyFont="1" applyFill="1" applyBorder="1" applyAlignment="1">
      <alignment horizontal="left" vertical="center"/>
    </xf>
    <xf numFmtId="0" fontId="7" fillId="12" borderId="7" xfId="0" applyFont="1" applyFill="1" applyBorder="1" applyAlignment="1">
      <alignment horizontal="left" vertical="center"/>
    </xf>
    <xf numFmtId="0" fontId="2" fillId="9" borderId="1" xfId="0" applyFont="1" applyFill="1" applyBorder="1" applyAlignment="1">
      <alignment horizontal="left" vertical="center"/>
    </xf>
    <xf numFmtId="49" fontId="9" fillId="16" borderId="1" xfId="0" applyNumberFormat="1" applyFont="1" applyFill="1" applyBorder="1" applyAlignment="1">
      <alignment horizontal="right" vertical="center" wrapText="1"/>
    </xf>
    <xf numFmtId="49" fontId="6" fillId="15" borderId="6" xfId="0" applyNumberFormat="1" applyFont="1" applyFill="1" applyBorder="1" applyAlignment="1">
      <alignment horizontal="right" vertical="center" wrapText="1"/>
    </xf>
    <xf numFmtId="49" fontId="6" fillId="15" borderId="17" xfId="0" applyNumberFormat="1" applyFont="1" applyFill="1" applyBorder="1" applyAlignment="1">
      <alignment horizontal="right" vertical="center" wrapText="1"/>
    </xf>
    <xf numFmtId="49" fontId="6" fillId="15" borderId="7" xfId="0" applyNumberFormat="1" applyFont="1" applyFill="1" applyBorder="1" applyAlignment="1">
      <alignment horizontal="right" vertical="center" wrapText="1"/>
    </xf>
    <xf numFmtId="0" fontId="9" fillId="14" borderId="6" xfId="1" applyFont="1" applyFill="1" applyBorder="1" applyAlignment="1">
      <alignment horizontal="right" vertical="center"/>
    </xf>
    <xf numFmtId="0" fontId="9" fillId="14" borderId="17" xfId="1" applyFont="1" applyFill="1" applyBorder="1" applyAlignment="1">
      <alignment horizontal="right" vertical="center"/>
    </xf>
    <xf numFmtId="0" fontId="9" fillId="14" borderId="7" xfId="1" applyFont="1" applyFill="1" applyBorder="1" applyAlignment="1">
      <alignment horizontal="right" vertical="center"/>
    </xf>
    <xf numFmtId="0" fontId="2" fillId="6" borderId="6" xfId="0" applyFont="1" applyFill="1" applyBorder="1" applyAlignment="1">
      <alignment horizontal="left" vertical="center"/>
    </xf>
    <xf numFmtId="0" fontId="2" fillId="6" borderId="17" xfId="0" applyFont="1" applyFill="1" applyBorder="1" applyAlignment="1">
      <alignment horizontal="left" vertical="center"/>
    </xf>
    <xf numFmtId="0" fontId="2" fillId="6" borderId="7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/>
    </xf>
    <xf numFmtId="49" fontId="9" fillId="7" borderId="1" xfId="0" applyNumberFormat="1" applyFont="1" applyFill="1" applyBorder="1" applyAlignment="1">
      <alignment horizontal="right" vertical="center" wrapText="1"/>
    </xf>
    <xf numFmtId="49" fontId="6" fillId="8" borderId="1" xfId="0" applyNumberFormat="1" applyFont="1" applyFill="1" applyBorder="1" applyAlignment="1">
      <alignment horizontal="left" vertical="top" wrapText="1"/>
    </xf>
    <xf numFmtId="49" fontId="6" fillId="8" borderId="6" xfId="0" applyNumberFormat="1" applyFont="1" applyFill="1" applyBorder="1" applyAlignment="1">
      <alignment horizontal="right" vertical="center" wrapText="1"/>
    </xf>
    <xf numFmtId="49" fontId="6" fillId="8" borderId="7" xfId="0" applyNumberFormat="1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horizontal="left" vertical="center"/>
    </xf>
    <xf numFmtId="165" fontId="8" fillId="4" borderId="6" xfId="0" applyNumberFormat="1" applyFont="1" applyFill="1" applyBorder="1" applyAlignment="1">
      <alignment horizontal="right" vertical="center" wrapText="1"/>
    </xf>
    <xf numFmtId="165" fontId="8" fillId="4" borderId="17" xfId="0" applyNumberFormat="1" applyFont="1" applyFill="1" applyBorder="1" applyAlignment="1">
      <alignment horizontal="right" vertical="center" wrapText="1"/>
    </xf>
    <xf numFmtId="165" fontId="8" fillId="4" borderId="7" xfId="0" applyNumberFormat="1" applyFont="1" applyFill="1" applyBorder="1" applyAlignment="1">
      <alignment horizontal="right" vertical="center" wrapText="1"/>
    </xf>
    <xf numFmtId="0" fontId="7" fillId="2" borderId="17" xfId="0" applyFont="1" applyFill="1" applyBorder="1" applyAlignment="1">
      <alignment horizontal="left" vertical="center" wrapText="1"/>
    </xf>
    <xf numFmtId="0" fontId="2" fillId="9" borderId="6" xfId="0" applyFont="1" applyFill="1" applyBorder="1" applyAlignment="1">
      <alignment horizontal="left" vertical="center"/>
    </xf>
    <xf numFmtId="0" fontId="2" fillId="9" borderId="17" xfId="0" applyFont="1" applyFill="1" applyBorder="1" applyAlignment="1">
      <alignment horizontal="left" vertical="center"/>
    </xf>
    <xf numFmtId="0" fontId="2" fillId="9" borderId="7" xfId="0" applyFont="1" applyFill="1" applyBorder="1" applyAlignment="1">
      <alignment horizontal="left" vertical="center"/>
    </xf>
    <xf numFmtId="0" fontId="7" fillId="12" borderId="6" xfId="1" applyFont="1" applyFill="1" applyBorder="1" applyAlignment="1">
      <alignment horizontal="left" vertical="center"/>
    </xf>
    <xf numFmtId="0" fontId="7" fillId="12" borderId="17" xfId="1" applyFont="1" applyFill="1" applyBorder="1" applyAlignment="1">
      <alignment horizontal="left" vertical="center"/>
    </xf>
    <xf numFmtId="0" fontId="7" fillId="12" borderId="7" xfId="1" applyFont="1" applyFill="1" applyBorder="1" applyAlignment="1">
      <alignment horizontal="left" vertical="center"/>
    </xf>
    <xf numFmtId="49" fontId="9" fillId="16" borderId="17" xfId="1" applyNumberFormat="1" applyFont="1" applyFill="1" applyBorder="1" applyAlignment="1">
      <alignment horizontal="right" vertical="center"/>
    </xf>
    <xf numFmtId="49" fontId="4" fillId="16" borderId="17" xfId="1" applyNumberFormat="1" applyFont="1" applyFill="1" applyBorder="1" applyAlignment="1">
      <alignment horizontal="right" vertical="center"/>
    </xf>
    <xf numFmtId="49" fontId="4" fillId="16" borderId="7" xfId="1" applyNumberFormat="1" applyFont="1" applyFill="1" applyBorder="1" applyAlignment="1">
      <alignment horizontal="right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left" vertical="center"/>
    </xf>
    <xf numFmtId="0" fontId="6" fillId="6" borderId="17" xfId="0" applyFont="1" applyFill="1" applyBorder="1" applyAlignment="1">
      <alignment horizontal="left" vertical="center"/>
    </xf>
    <xf numFmtId="0" fontId="6" fillId="6" borderId="7" xfId="0" applyFont="1" applyFill="1" applyBorder="1" applyAlignment="1">
      <alignment horizontal="left" vertical="center"/>
    </xf>
    <xf numFmtId="49" fontId="9" fillId="6" borderId="17" xfId="1" applyNumberFormat="1" applyFont="1" applyFill="1" applyBorder="1" applyAlignment="1">
      <alignment horizontal="right" vertical="center"/>
    </xf>
    <xf numFmtId="49" fontId="9" fillId="6" borderId="7" xfId="1" applyNumberFormat="1" applyFont="1" applyFill="1" applyBorder="1" applyAlignment="1">
      <alignment horizontal="right" vertical="center"/>
    </xf>
    <xf numFmtId="49" fontId="9" fillId="16" borderId="6" xfId="1" applyNumberFormat="1" applyFont="1" applyFill="1" applyBorder="1" applyAlignment="1">
      <alignment horizontal="right" vertical="center" wrapText="1"/>
    </xf>
    <xf numFmtId="49" fontId="9" fillId="16" borderId="7" xfId="1" applyNumberFormat="1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12" borderId="1" xfId="0" applyFont="1" applyFill="1" applyBorder="1" applyAlignment="1">
      <alignment horizontal="left" vertical="center"/>
    </xf>
    <xf numFmtId="0" fontId="2" fillId="12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wrapText="1"/>
    </xf>
    <xf numFmtId="0" fontId="9" fillId="7" borderId="6" xfId="0" applyFont="1" applyFill="1" applyBorder="1" applyAlignment="1">
      <alignment horizontal="right" vertical="center"/>
    </xf>
    <xf numFmtId="0" fontId="9" fillId="7" borderId="17" xfId="0" applyFont="1" applyFill="1" applyBorder="1" applyAlignment="1">
      <alignment horizontal="right" vertical="center"/>
    </xf>
    <xf numFmtId="0" fontId="9" fillId="7" borderId="7" xfId="0" applyFont="1" applyFill="1" applyBorder="1" applyAlignment="1">
      <alignment horizontal="right" vertical="center"/>
    </xf>
    <xf numFmtId="0" fontId="28" fillId="12" borderId="6" xfId="0" applyFont="1" applyFill="1" applyBorder="1" applyAlignment="1">
      <alignment horizontal="left" vertical="center"/>
    </xf>
    <xf numFmtId="0" fontId="28" fillId="12" borderId="17" xfId="0" applyFont="1" applyFill="1" applyBorder="1" applyAlignment="1">
      <alignment horizontal="left" vertical="center"/>
    </xf>
    <xf numFmtId="0" fontId="28" fillId="12" borderId="7" xfId="0" applyFont="1" applyFill="1" applyBorder="1" applyAlignment="1">
      <alignment horizontal="left" vertical="center"/>
    </xf>
    <xf numFmtId="49" fontId="10" fillId="11" borderId="11" xfId="0" applyNumberFormat="1" applyFont="1" applyFill="1" applyBorder="1" applyAlignment="1">
      <alignment horizontal="right" vertical="center" wrapText="1"/>
    </xf>
    <xf numFmtId="49" fontId="10" fillId="11" borderId="5" xfId="0" applyNumberFormat="1" applyFont="1" applyFill="1" applyBorder="1" applyAlignment="1">
      <alignment horizontal="righ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49" fontId="10" fillId="10" borderId="3" xfId="0" applyNumberFormat="1" applyFont="1" applyFill="1" applyBorder="1" applyAlignment="1">
      <alignment horizontal="right" vertical="center" wrapText="1"/>
    </xf>
    <xf numFmtId="49" fontId="10" fillId="10" borderId="1" xfId="0" applyNumberFormat="1" applyFont="1" applyFill="1" applyBorder="1" applyAlignment="1">
      <alignment horizontal="right" vertical="center" wrapText="1"/>
    </xf>
    <xf numFmtId="49" fontId="6" fillId="8" borderId="8" xfId="0" applyNumberFormat="1" applyFont="1" applyFill="1" applyBorder="1" applyAlignment="1">
      <alignment horizontal="left" vertical="center" wrapText="1"/>
    </xf>
    <xf numFmtId="49" fontId="6" fillId="8" borderId="9" xfId="0" applyNumberFormat="1" applyFont="1" applyFill="1" applyBorder="1" applyAlignment="1">
      <alignment horizontal="left" vertical="center" wrapText="1"/>
    </xf>
    <xf numFmtId="49" fontId="6" fillId="8" borderId="15" xfId="0" applyNumberFormat="1" applyFont="1" applyFill="1" applyBorder="1" applyAlignment="1">
      <alignment horizontal="right" vertical="center" wrapText="1"/>
    </xf>
    <xf numFmtId="49" fontId="6" fillId="8" borderId="16" xfId="0" applyNumberFormat="1" applyFont="1" applyFill="1" applyBorder="1" applyAlignment="1">
      <alignment horizontal="right" vertical="center" wrapText="1"/>
    </xf>
    <xf numFmtId="49" fontId="9" fillId="7" borderId="12" xfId="0" applyNumberFormat="1" applyFont="1" applyFill="1" applyBorder="1" applyAlignment="1">
      <alignment horizontal="right" vertical="center" wrapText="1"/>
    </xf>
    <xf numFmtId="49" fontId="9" fillId="7" borderId="13" xfId="0" applyNumberFormat="1" applyFont="1" applyFill="1" applyBorder="1" applyAlignment="1">
      <alignment horizontal="right" vertical="center" wrapText="1"/>
    </xf>
    <xf numFmtId="0" fontId="2" fillId="9" borderId="18" xfId="0" applyFont="1" applyFill="1" applyBorder="1" applyAlignment="1">
      <alignment horizontal="left" vertical="center"/>
    </xf>
    <xf numFmtId="49" fontId="6" fillId="8" borderId="6" xfId="0" applyNumberFormat="1" applyFont="1" applyFill="1" applyBorder="1" applyAlignment="1">
      <alignment horizontal="left" vertical="center" wrapText="1"/>
    </xf>
    <xf numFmtId="49" fontId="6" fillId="8" borderId="17" xfId="0" applyNumberFormat="1" applyFont="1" applyFill="1" applyBorder="1" applyAlignment="1">
      <alignment horizontal="left" vertical="center" wrapText="1"/>
    </xf>
    <xf numFmtId="49" fontId="6" fillId="8" borderId="7" xfId="0" applyNumberFormat="1" applyFont="1" applyFill="1" applyBorder="1" applyAlignment="1">
      <alignment horizontal="left" vertical="center" wrapText="1"/>
    </xf>
    <xf numFmtId="49" fontId="9" fillId="7" borderId="6" xfId="0" applyNumberFormat="1" applyFont="1" applyFill="1" applyBorder="1" applyAlignment="1">
      <alignment horizontal="right" vertical="center" wrapText="1"/>
    </xf>
    <xf numFmtId="49" fontId="9" fillId="7" borderId="17" xfId="0" applyNumberFormat="1" applyFont="1" applyFill="1" applyBorder="1" applyAlignment="1">
      <alignment horizontal="right" vertical="center" wrapText="1"/>
    </xf>
    <xf numFmtId="49" fontId="9" fillId="7" borderId="7" xfId="0" applyNumberFormat="1" applyFont="1" applyFill="1" applyBorder="1" applyAlignment="1">
      <alignment horizontal="right" vertical="center" wrapText="1"/>
    </xf>
    <xf numFmtId="0" fontId="18" fillId="16" borderId="1" xfId="0" applyFont="1" applyFill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/>
    </xf>
    <xf numFmtId="0" fontId="23" fillId="17" borderId="0" xfId="0" applyFont="1" applyFill="1" applyAlignment="1">
      <alignment horizontal="left" wrapText="1"/>
    </xf>
  </cellXfs>
  <cellStyles count="3">
    <cellStyle name="Normal" xfId="0" builtinId="0"/>
    <cellStyle name="Normal_Sayfa1" xfId="1"/>
    <cellStyle name="Virgül" xfId="2" builtinId="3"/>
  </cellStyles>
  <dxfs count="0"/>
  <tableStyles count="0" defaultTableStyle="TableStyleMedium9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1295400</xdr:colOff>
      <xdr:row>4</xdr:row>
      <xdr:rowOff>390525</xdr:rowOff>
    </xdr:from>
    <xdr:to>
      <xdr:col>0</xdr:col>
      <xdr:colOff>4219575</xdr:colOff>
      <xdr:row>6</xdr:row>
      <xdr:rowOff>2079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5400" y="1609725"/>
          <a:ext cx="2924175" cy="20118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workbookViewId="0">
      <selection activeCell="F9" sqref="F9"/>
    </sheetView>
  </sheetViews>
  <sheetFormatPr defaultRowHeight="15" x14ac:dyDescent="0.25"/>
  <cols>
    <col min="1" max="1" width="109.5703125" customWidth="1"/>
  </cols>
  <sheetData>
    <row r="1" spans="1:14" x14ac:dyDescent="0.25"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</row>
    <row r="2" spans="1:14" ht="27" x14ac:dyDescent="0.25">
      <c r="A2" s="110" t="s">
        <v>209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</row>
    <row r="3" spans="1:14" ht="27" x14ac:dyDescent="0.25">
      <c r="A3" s="110" t="s">
        <v>210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</row>
    <row r="4" spans="1:14" ht="27" x14ac:dyDescent="0.25">
      <c r="A4" s="110" t="s">
        <v>211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</row>
    <row r="5" spans="1:14" ht="34.5" x14ac:dyDescent="0.25">
      <c r="A5" s="111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</row>
    <row r="6" spans="1:14" ht="154.5" customHeight="1" x14ac:dyDescent="0.25">
      <c r="A6" s="111"/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</row>
    <row r="7" spans="1:14" x14ac:dyDescent="0.25"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</row>
    <row r="8" spans="1:14" x14ac:dyDescent="0.25">
      <c r="A8" s="112"/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</row>
    <row r="9" spans="1:14" ht="34.5" x14ac:dyDescent="0.25">
      <c r="A9" s="113" t="s">
        <v>212</v>
      </c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</row>
    <row r="10" spans="1:14" ht="34.5" x14ac:dyDescent="0.25">
      <c r="A10" s="113" t="s">
        <v>213</v>
      </c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</row>
    <row r="11" spans="1:14" ht="20.25" x14ac:dyDescent="0.25">
      <c r="A11" s="114" t="s">
        <v>214</v>
      </c>
      <c r="B11" s="109"/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109"/>
    </row>
    <row r="12" spans="1:14" x14ac:dyDescent="0.25">
      <c r="A12" s="109"/>
      <c r="B12" s="109"/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109"/>
      <c r="N12" s="109"/>
    </row>
    <row r="13" spans="1:14" x14ac:dyDescent="0.25">
      <c r="A13" s="109"/>
      <c r="B13" s="109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</row>
    <row r="14" spans="1:14" x14ac:dyDescent="0.25">
      <c r="A14" s="109"/>
      <c r="B14" s="109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</row>
    <row r="15" spans="1:14" x14ac:dyDescent="0.25">
      <c r="A15" s="109"/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</row>
    <row r="16" spans="1:14" x14ac:dyDescent="0.25">
      <c r="A16" s="109"/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</row>
    <row r="17" spans="1:14" x14ac:dyDescent="0.25">
      <c r="A17" s="109"/>
      <c r="B17" s="109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</row>
    <row r="18" spans="1:14" x14ac:dyDescent="0.25">
      <c r="A18" s="109"/>
      <c r="B18" s="109"/>
      <c r="C18" s="109"/>
      <c r="D18" s="109"/>
      <c r="E18" s="109"/>
      <c r="F18" s="109"/>
      <c r="G18" s="109"/>
      <c r="H18" s="109"/>
      <c r="I18" s="109"/>
      <c r="J18" s="109"/>
      <c r="K18" s="109"/>
      <c r="L18" s="109"/>
      <c r="M18" s="109"/>
      <c r="N18" s="109"/>
    </row>
    <row r="19" spans="1:14" x14ac:dyDescent="0.25">
      <c r="A19" s="109"/>
      <c r="B19" s="109"/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</row>
    <row r="20" spans="1:14" x14ac:dyDescent="0.25">
      <c r="A20" s="109"/>
      <c r="B20" s="109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</row>
    <row r="21" spans="1:14" x14ac:dyDescent="0.25">
      <c r="A21" s="109"/>
      <c r="B21" s="109"/>
      <c r="C21" s="109"/>
      <c r="D21" s="109"/>
      <c r="E21" s="109"/>
      <c r="F21" s="109"/>
      <c r="G21" s="109"/>
      <c r="H21" s="109"/>
      <c r="I21" s="109"/>
      <c r="J21" s="109"/>
      <c r="K21" s="109"/>
      <c r="L21" s="109"/>
      <c r="M21" s="109"/>
      <c r="N21" s="109"/>
    </row>
    <row r="22" spans="1:14" x14ac:dyDescent="0.25">
      <c r="A22" s="109"/>
      <c r="B22" s="109"/>
      <c r="C22" s="109"/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</row>
    <row r="23" spans="1:14" x14ac:dyDescent="0.25">
      <c r="A23" s="109"/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</row>
    <row r="24" spans="1:14" x14ac:dyDescent="0.25">
      <c r="A24" s="109"/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</row>
    <row r="25" spans="1:14" x14ac:dyDescent="0.25">
      <c r="A25" s="109"/>
      <c r="B25" s="109"/>
      <c r="C25" s="109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</row>
    <row r="26" spans="1:14" x14ac:dyDescent="0.25">
      <c r="A26" s="109"/>
      <c r="B26" s="109"/>
      <c r="C26" s="109"/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</row>
    <row r="27" spans="1:14" x14ac:dyDescent="0.25">
      <c r="A27" s="109"/>
      <c r="B27" s="109"/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</row>
    <row r="28" spans="1:14" x14ac:dyDescent="0.25">
      <c r="A28" s="109"/>
      <c r="B28" s="109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</row>
    <row r="29" spans="1:14" x14ac:dyDescent="0.25">
      <c r="A29" s="109"/>
      <c r="B29" s="109"/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</row>
    <row r="30" spans="1:14" x14ac:dyDescent="0.25">
      <c r="A30" s="109"/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</row>
    <row r="31" spans="1:14" x14ac:dyDescent="0.25">
      <c r="A31" s="109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I253"/>
  <sheetViews>
    <sheetView zoomScale="70" zoomScaleNormal="70" zoomScaleSheetLayoutView="70" workbookViewId="0">
      <pane xSplit="8" ySplit="1" topLeftCell="I108" activePane="bottomRight" state="frozen"/>
      <selection pane="topRight" activeCell="I1" sqref="I1"/>
      <selection pane="bottomLeft" activeCell="A4" sqref="A4"/>
      <selection pane="bottomRight" activeCell="P115" sqref="P115"/>
    </sheetView>
  </sheetViews>
  <sheetFormatPr defaultRowHeight="15.75" x14ac:dyDescent="0.25"/>
  <cols>
    <col min="1" max="1" width="9.140625" style="10"/>
    <col min="2" max="2" width="27.28515625" style="10" customWidth="1"/>
    <col min="3" max="3" width="58.5703125" customWidth="1"/>
    <col min="4" max="4" width="21.42578125" style="10" customWidth="1"/>
    <col min="5" max="5" width="54.85546875" style="22" customWidth="1"/>
    <col min="6" max="6" width="18.5703125" style="10" customWidth="1"/>
    <col min="7" max="7" width="18.5703125" customWidth="1"/>
    <col min="8" max="8" width="17.85546875" customWidth="1"/>
    <col min="9" max="9" width="15.85546875" customWidth="1"/>
  </cols>
  <sheetData>
    <row r="1" spans="1:9" ht="86.25" customHeight="1" x14ac:dyDescent="0.25">
      <c r="A1" s="28" t="s">
        <v>0</v>
      </c>
      <c r="B1" s="29" t="s">
        <v>113</v>
      </c>
      <c r="C1" s="29" t="s">
        <v>1</v>
      </c>
      <c r="D1" s="29" t="s">
        <v>2</v>
      </c>
      <c r="E1" s="29" t="s">
        <v>21</v>
      </c>
      <c r="F1" s="30" t="s">
        <v>3</v>
      </c>
      <c r="G1" s="30" t="s">
        <v>4</v>
      </c>
      <c r="H1" s="30" t="s">
        <v>110</v>
      </c>
      <c r="I1" s="31" t="s">
        <v>86</v>
      </c>
    </row>
    <row r="2" spans="1:9" ht="39.950000000000003" customHeight="1" x14ac:dyDescent="0.25">
      <c r="A2" s="144" t="s">
        <v>22</v>
      </c>
      <c r="B2" s="145"/>
      <c r="C2" s="145"/>
      <c r="D2" s="145"/>
      <c r="E2" s="145"/>
      <c r="F2" s="145"/>
      <c r="G2" s="145"/>
      <c r="H2" s="145"/>
      <c r="I2" s="146"/>
    </row>
    <row r="3" spans="1:9" ht="39.950000000000003" customHeight="1" x14ac:dyDescent="0.25">
      <c r="A3" s="147" t="s">
        <v>115</v>
      </c>
      <c r="B3" s="147"/>
      <c r="C3" s="147"/>
      <c r="D3" s="147"/>
      <c r="E3" s="147"/>
      <c r="F3" s="147"/>
      <c r="G3" s="147"/>
      <c r="H3" s="147"/>
      <c r="I3" s="147"/>
    </row>
    <row r="4" spans="1:9" ht="39.950000000000003" customHeight="1" x14ac:dyDescent="0.25">
      <c r="A4" s="157" t="s">
        <v>23</v>
      </c>
      <c r="B4" s="158"/>
      <c r="C4" s="158"/>
      <c r="D4" s="158"/>
      <c r="E4" s="158"/>
      <c r="F4" s="158"/>
      <c r="G4" s="158"/>
      <c r="H4" s="158"/>
      <c r="I4" s="159"/>
    </row>
    <row r="5" spans="1:9" ht="39.950000000000003" customHeight="1" x14ac:dyDescent="0.25">
      <c r="A5" s="160" t="s">
        <v>7</v>
      </c>
      <c r="B5" s="161"/>
      <c r="C5" s="161"/>
      <c r="D5" s="161"/>
      <c r="E5" s="161"/>
      <c r="F5" s="161"/>
      <c r="G5" s="161"/>
      <c r="H5" s="161"/>
      <c r="I5" s="162"/>
    </row>
    <row r="6" spans="1:9" ht="39.950000000000003" customHeight="1" x14ac:dyDescent="0.25">
      <c r="A6" s="148" t="s">
        <v>87</v>
      </c>
      <c r="B6" s="149"/>
      <c r="C6" s="149"/>
      <c r="D6" s="149"/>
      <c r="E6" s="149"/>
      <c r="F6" s="149"/>
      <c r="G6" s="149"/>
      <c r="H6" s="149"/>
      <c r="I6" s="150"/>
    </row>
    <row r="7" spans="1:9" ht="39.950000000000003" customHeight="1" x14ac:dyDescent="0.25">
      <c r="A7" s="82">
        <v>1</v>
      </c>
      <c r="B7" s="7" t="s">
        <v>114</v>
      </c>
      <c r="C7" s="3" t="s">
        <v>58</v>
      </c>
      <c r="D7" s="11" t="s">
        <v>24</v>
      </c>
      <c r="E7" s="3" t="s">
        <v>25</v>
      </c>
      <c r="F7" s="20" t="s">
        <v>88</v>
      </c>
      <c r="G7" s="93">
        <v>1380031</v>
      </c>
      <c r="H7" s="55">
        <v>1102895</v>
      </c>
      <c r="I7" s="94">
        <v>25100</v>
      </c>
    </row>
    <row r="8" spans="1:9" ht="39.950000000000003" customHeight="1" x14ac:dyDescent="0.25">
      <c r="A8" s="105"/>
      <c r="B8" s="154" t="s">
        <v>111</v>
      </c>
      <c r="C8" s="155"/>
      <c r="D8" s="155"/>
      <c r="E8" s="155"/>
      <c r="F8" s="156"/>
      <c r="G8" s="104">
        <v>1380031</v>
      </c>
      <c r="H8" s="104">
        <v>1102895</v>
      </c>
      <c r="I8" s="104">
        <v>25100</v>
      </c>
    </row>
    <row r="9" spans="1:9" ht="39.950000000000003" customHeight="1" x14ac:dyDescent="0.25">
      <c r="A9" s="147" t="s">
        <v>116</v>
      </c>
      <c r="B9" s="147"/>
      <c r="C9" s="147"/>
      <c r="D9" s="147"/>
      <c r="E9" s="147"/>
      <c r="F9" s="147"/>
      <c r="G9" s="147"/>
      <c r="H9" s="147"/>
      <c r="I9" s="147"/>
    </row>
    <row r="10" spans="1:9" ht="39.950000000000003" customHeight="1" x14ac:dyDescent="0.25">
      <c r="A10" s="157" t="s">
        <v>89</v>
      </c>
      <c r="B10" s="158"/>
      <c r="C10" s="158"/>
      <c r="D10" s="158"/>
      <c r="E10" s="158"/>
      <c r="F10" s="158"/>
      <c r="G10" s="158"/>
      <c r="H10" s="158"/>
      <c r="I10" s="159"/>
    </row>
    <row r="11" spans="1:9" ht="39.950000000000003" customHeight="1" x14ac:dyDescent="0.25">
      <c r="A11" s="160" t="s">
        <v>8</v>
      </c>
      <c r="B11" s="161"/>
      <c r="C11" s="161"/>
      <c r="D11" s="161"/>
      <c r="E11" s="161"/>
      <c r="F11" s="161"/>
      <c r="G11" s="161"/>
      <c r="H11" s="161"/>
      <c r="I11" s="162"/>
    </row>
    <row r="12" spans="1:9" ht="39.950000000000003" customHeight="1" x14ac:dyDescent="0.25">
      <c r="A12" s="148" t="s">
        <v>90</v>
      </c>
      <c r="B12" s="149"/>
      <c r="C12" s="149"/>
      <c r="D12" s="149"/>
      <c r="E12" s="149"/>
      <c r="F12" s="149"/>
      <c r="G12" s="149"/>
      <c r="H12" s="149"/>
      <c r="I12" s="150"/>
    </row>
    <row r="13" spans="1:9" ht="73.5" customHeight="1" x14ac:dyDescent="0.25">
      <c r="A13" s="82">
        <v>2</v>
      </c>
      <c r="B13" s="7" t="s">
        <v>122</v>
      </c>
      <c r="C13" s="3" t="s">
        <v>91</v>
      </c>
      <c r="D13" s="74" t="s">
        <v>157</v>
      </c>
      <c r="E13" s="3" t="s">
        <v>92</v>
      </c>
      <c r="F13" s="20" t="s">
        <v>93</v>
      </c>
      <c r="G13" s="55">
        <v>10013</v>
      </c>
      <c r="H13" s="55">
        <v>0</v>
      </c>
      <c r="I13" s="55">
        <v>10013</v>
      </c>
    </row>
    <row r="14" spans="1:9" ht="39.950000000000003" customHeight="1" x14ac:dyDescent="0.25">
      <c r="A14" s="37"/>
      <c r="B14" s="163" t="s">
        <v>172</v>
      </c>
      <c r="C14" s="163"/>
      <c r="D14" s="163"/>
      <c r="E14" s="163"/>
      <c r="F14" s="164"/>
      <c r="G14" s="91">
        <v>10013</v>
      </c>
      <c r="H14" s="91"/>
      <c r="I14" s="91">
        <v>10013</v>
      </c>
    </row>
    <row r="15" spans="1:9" ht="39.950000000000003" customHeight="1" x14ac:dyDescent="0.25">
      <c r="A15" s="157" t="s">
        <v>94</v>
      </c>
      <c r="B15" s="158"/>
      <c r="C15" s="158"/>
      <c r="D15" s="158"/>
      <c r="E15" s="158"/>
      <c r="F15" s="158"/>
      <c r="G15" s="158"/>
      <c r="H15" s="158"/>
      <c r="I15" s="159"/>
    </row>
    <row r="16" spans="1:9" ht="39.950000000000003" customHeight="1" x14ac:dyDescent="0.25">
      <c r="A16" s="160" t="s">
        <v>7</v>
      </c>
      <c r="B16" s="161"/>
      <c r="C16" s="161"/>
      <c r="D16" s="161"/>
      <c r="E16" s="161"/>
      <c r="F16" s="161"/>
      <c r="G16" s="161"/>
      <c r="H16" s="161"/>
      <c r="I16" s="162"/>
    </row>
    <row r="17" spans="1:9" ht="39.950000000000003" customHeight="1" x14ac:dyDescent="0.25">
      <c r="A17" s="148" t="s">
        <v>95</v>
      </c>
      <c r="B17" s="149"/>
      <c r="C17" s="149"/>
      <c r="D17" s="149"/>
      <c r="E17" s="149"/>
      <c r="F17" s="149"/>
      <c r="G17" s="149"/>
      <c r="H17" s="149"/>
      <c r="I17" s="150"/>
    </row>
    <row r="18" spans="1:9" ht="62.25" customHeight="1" x14ac:dyDescent="0.25">
      <c r="A18" s="82">
        <v>3</v>
      </c>
      <c r="B18" s="7" t="s">
        <v>123</v>
      </c>
      <c r="C18" s="3" t="s">
        <v>59</v>
      </c>
      <c r="D18" s="74" t="s">
        <v>96</v>
      </c>
      <c r="E18" s="3" t="s">
        <v>97</v>
      </c>
      <c r="F18" s="20" t="s">
        <v>98</v>
      </c>
      <c r="G18" s="55">
        <v>317550</v>
      </c>
      <c r="H18" s="55">
        <v>27190</v>
      </c>
      <c r="I18" s="55">
        <v>35238</v>
      </c>
    </row>
    <row r="19" spans="1:9" ht="39.950000000000003" customHeight="1" x14ac:dyDescent="0.25">
      <c r="A19" s="37"/>
      <c r="B19" s="163" t="s">
        <v>5</v>
      </c>
      <c r="C19" s="163"/>
      <c r="D19" s="163"/>
      <c r="E19" s="163"/>
      <c r="F19" s="164"/>
      <c r="G19" s="91">
        <v>317550</v>
      </c>
      <c r="H19" s="91">
        <v>27190</v>
      </c>
      <c r="I19" s="91">
        <v>35238</v>
      </c>
    </row>
    <row r="20" spans="1:9" ht="39.950000000000003" customHeight="1" x14ac:dyDescent="0.25">
      <c r="A20" s="160" t="s">
        <v>8</v>
      </c>
      <c r="B20" s="161"/>
      <c r="C20" s="161"/>
      <c r="D20" s="161"/>
      <c r="E20" s="161"/>
      <c r="F20" s="161"/>
      <c r="G20" s="161"/>
      <c r="H20" s="161"/>
      <c r="I20" s="162"/>
    </row>
    <row r="21" spans="1:9" ht="39.950000000000003" customHeight="1" x14ac:dyDescent="0.25">
      <c r="A21" s="148" t="s">
        <v>158</v>
      </c>
      <c r="B21" s="149"/>
      <c r="C21" s="149"/>
      <c r="D21" s="149"/>
      <c r="E21" s="149"/>
      <c r="F21" s="149"/>
      <c r="G21" s="149"/>
      <c r="H21" s="149"/>
      <c r="I21" s="150"/>
    </row>
    <row r="22" spans="1:9" ht="60.75" customHeight="1" x14ac:dyDescent="0.25">
      <c r="A22" s="82">
        <v>4</v>
      </c>
      <c r="B22" s="7" t="s">
        <v>124</v>
      </c>
      <c r="C22" s="3" t="s">
        <v>99</v>
      </c>
      <c r="D22" s="74" t="s">
        <v>159</v>
      </c>
      <c r="E22" s="3" t="s">
        <v>100</v>
      </c>
      <c r="F22" s="20" t="s">
        <v>93</v>
      </c>
      <c r="G22" s="55">
        <v>44312</v>
      </c>
      <c r="H22" s="55">
        <f>-H23</f>
        <v>0</v>
      </c>
      <c r="I22" s="55">
        <v>44312</v>
      </c>
    </row>
    <row r="23" spans="1:9" ht="39.950000000000003" customHeight="1" x14ac:dyDescent="0.25">
      <c r="A23" s="37"/>
      <c r="B23" s="163" t="s">
        <v>5</v>
      </c>
      <c r="C23" s="163"/>
      <c r="D23" s="163"/>
      <c r="E23" s="163"/>
      <c r="F23" s="164"/>
      <c r="G23" s="91">
        <v>44312</v>
      </c>
      <c r="H23" s="91">
        <v>0</v>
      </c>
      <c r="I23" s="91">
        <v>44312</v>
      </c>
    </row>
    <row r="24" spans="1:9" ht="39.950000000000003" customHeight="1" x14ac:dyDescent="0.25">
      <c r="A24" s="73"/>
      <c r="B24" s="38"/>
      <c r="C24" s="39"/>
      <c r="D24" s="40"/>
      <c r="E24" s="165" t="s">
        <v>196</v>
      </c>
      <c r="F24" s="166"/>
      <c r="G24" s="104">
        <v>371875</v>
      </c>
      <c r="H24" s="104">
        <v>27190</v>
      </c>
      <c r="I24" s="104">
        <v>89563</v>
      </c>
    </row>
    <row r="25" spans="1:9" ht="39.950000000000003" customHeight="1" x14ac:dyDescent="0.25">
      <c r="A25" s="151" t="s">
        <v>117</v>
      </c>
      <c r="B25" s="152"/>
      <c r="C25" s="152"/>
      <c r="D25" s="152"/>
      <c r="E25" s="152"/>
      <c r="F25" s="152"/>
      <c r="G25" s="152"/>
      <c r="H25" s="152"/>
      <c r="I25" s="153"/>
    </row>
    <row r="26" spans="1:9" ht="39.950000000000003" customHeight="1" x14ac:dyDescent="0.25">
      <c r="A26" s="157" t="s">
        <v>101</v>
      </c>
      <c r="B26" s="158"/>
      <c r="C26" s="158"/>
      <c r="D26" s="158"/>
      <c r="E26" s="158"/>
      <c r="F26" s="158"/>
      <c r="G26" s="158"/>
      <c r="H26" s="158"/>
      <c r="I26" s="159"/>
    </row>
    <row r="27" spans="1:9" ht="39.950000000000003" customHeight="1" x14ac:dyDescent="0.25">
      <c r="A27" s="160" t="s">
        <v>102</v>
      </c>
      <c r="B27" s="161"/>
      <c r="C27" s="161"/>
      <c r="D27" s="161"/>
      <c r="E27" s="161"/>
      <c r="F27" s="161"/>
      <c r="G27" s="161"/>
      <c r="H27" s="161"/>
      <c r="I27" s="162"/>
    </row>
    <row r="28" spans="1:9" ht="39.950000000000003" customHeight="1" x14ac:dyDescent="0.25">
      <c r="A28" s="148" t="s">
        <v>87</v>
      </c>
      <c r="B28" s="149"/>
      <c r="C28" s="149"/>
      <c r="D28" s="149"/>
      <c r="E28" s="149"/>
      <c r="F28" s="149"/>
      <c r="G28" s="149"/>
      <c r="H28" s="149"/>
      <c r="I28" s="150"/>
    </row>
    <row r="29" spans="1:9" ht="42.75" customHeight="1" x14ac:dyDescent="0.25">
      <c r="A29" s="82">
        <v>5</v>
      </c>
      <c r="B29" s="79" t="s">
        <v>160</v>
      </c>
      <c r="C29" s="3" t="s">
        <v>61</v>
      </c>
      <c r="D29" s="32" t="s">
        <v>24</v>
      </c>
      <c r="E29" s="3" t="s">
        <v>62</v>
      </c>
      <c r="F29" s="20" t="s">
        <v>103</v>
      </c>
      <c r="G29" s="55">
        <v>12000</v>
      </c>
      <c r="H29" s="55">
        <v>0</v>
      </c>
      <c r="I29" s="55">
        <v>10</v>
      </c>
    </row>
    <row r="30" spans="1:9" ht="39.950000000000003" customHeight="1" x14ac:dyDescent="0.25">
      <c r="A30" s="37"/>
      <c r="B30" s="163" t="s">
        <v>5</v>
      </c>
      <c r="C30" s="163"/>
      <c r="D30" s="163"/>
      <c r="E30" s="163"/>
      <c r="F30" s="164"/>
      <c r="G30" s="92">
        <v>12000</v>
      </c>
      <c r="H30" s="92">
        <v>0</v>
      </c>
      <c r="I30" s="92">
        <v>10</v>
      </c>
    </row>
    <row r="31" spans="1:9" ht="39.950000000000003" customHeight="1" x14ac:dyDescent="0.25">
      <c r="A31" s="167" t="s">
        <v>161</v>
      </c>
      <c r="B31" s="147"/>
      <c r="C31" s="147"/>
      <c r="D31" s="147"/>
      <c r="E31" s="147"/>
      <c r="F31" s="147"/>
      <c r="G31" s="147"/>
      <c r="H31" s="147"/>
      <c r="I31" s="168"/>
    </row>
    <row r="32" spans="1:9" ht="39.950000000000003" customHeight="1" x14ac:dyDescent="0.25">
      <c r="A32" s="137" t="s">
        <v>26</v>
      </c>
      <c r="B32" s="137"/>
      <c r="C32" s="137"/>
      <c r="D32" s="137"/>
      <c r="E32" s="137"/>
      <c r="F32" s="137"/>
      <c r="G32" s="137"/>
      <c r="H32" s="137"/>
      <c r="I32" s="137"/>
    </row>
    <row r="33" spans="1:9" ht="39.950000000000003" customHeight="1" x14ac:dyDescent="0.25">
      <c r="A33" s="143" t="s">
        <v>6</v>
      </c>
      <c r="B33" s="143"/>
      <c r="C33" s="143"/>
      <c r="D33" s="143"/>
      <c r="E33" s="143"/>
      <c r="F33" s="143"/>
      <c r="G33" s="143"/>
      <c r="H33" s="143"/>
      <c r="I33" s="143"/>
    </row>
    <row r="34" spans="1:9" ht="39.950000000000003" customHeight="1" x14ac:dyDescent="0.25">
      <c r="A34" s="126" t="s">
        <v>87</v>
      </c>
      <c r="B34" s="126"/>
      <c r="C34" s="126"/>
      <c r="D34" s="126"/>
      <c r="E34" s="126"/>
      <c r="F34" s="126"/>
      <c r="G34" s="126"/>
      <c r="H34" s="126"/>
      <c r="I34" s="126"/>
    </row>
    <row r="35" spans="1:9" ht="39.950000000000003" customHeight="1" x14ac:dyDescent="0.25">
      <c r="A35" s="82">
        <v>6</v>
      </c>
      <c r="B35" s="79" t="s">
        <v>125</v>
      </c>
      <c r="C35" s="3" t="s">
        <v>82</v>
      </c>
      <c r="D35" s="11" t="s">
        <v>83</v>
      </c>
      <c r="E35" s="3" t="s">
        <v>84</v>
      </c>
      <c r="F35" s="20" t="s">
        <v>93</v>
      </c>
      <c r="G35" s="55">
        <v>50</v>
      </c>
      <c r="H35" s="55">
        <v>0</v>
      </c>
      <c r="I35" s="55">
        <v>50</v>
      </c>
    </row>
    <row r="36" spans="1:9" ht="81" customHeight="1" x14ac:dyDescent="0.25">
      <c r="A36" s="115"/>
      <c r="B36" s="116"/>
      <c r="C36" s="116"/>
      <c r="D36" s="116"/>
      <c r="E36" s="116"/>
      <c r="F36" s="116"/>
      <c r="G36" s="116"/>
      <c r="H36" s="116"/>
      <c r="I36" s="117"/>
    </row>
    <row r="37" spans="1:9" ht="42.75" customHeight="1" x14ac:dyDescent="0.25">
      <c r="A37" s="143" t="s">
        <v>7</v>
      </c>
      <c r="B37" s="143"/>
      <c r="C37" s="143"/>
      <c r="D37" s="143"/>
      <c r="E37" s="143"/>
      <c r="F37" s="143"/>
      <c r="G37" s="143"/>
      <c r="H37" s="143"/>
      <c r="I37" s="143"/>
    </row>
    <row r="38" spans="1:9" ht="39.950000000000003" customHeight="1" x14ac:dyDescent="0.25">
      <c r="A38" s="126" t="s">
        <v>87</v>
      </c>
      <c r="B38" s="126"/>
      <c r="C38" s="126"/>
      <c r="D38" s="126"/>
      <c r="E38" s="126"/>
      <c r="F38" s="126"/>
      <c r="G38" s="126"/>
      <c r="H38" s="126"/>
      <c r="I38" s="126"/>
    </row>
    <row r="39" spans="1:9" ht="39.950000000000003" customHeight="1" x14ac:dyDescent="0.25">
      <c r="A39" s="82">
        <v>7</v>
      </c>
      <c r="B39" s="79" t="s">
        <v>126</v>
      </c>
      <c r="C39" s="3" t="s">
        <v>27</v>
      </c>
      <c r="D39" s="11" t="s">
        <v>24</v>
      </c>
      <c r="E39" s="3" t="s">
        <v>28</v>
      </c>
      <c r="F39" s="20" t="s">
        <v>64</v>
      </c>
      <c r="G39" s="55">
        <v>163276</v>
      </c>
      <c r="H39" s="55">
        <v>126537</v>
      </c>
      <c r="I39" s="55">
        <v>2</v>
      </c>
    </row>
    <row r="40" spans="1:9" ht="39.950000000000003" customHeight="1" x14ac:dyDescent="0.25">
      <c r="A40" s="82">
        <v>8</v>
      </c>
      <c r="B40" s="79" t="s">
        <v>162</v>
      </c>
      <c r="C40" s="3" t="s">
        <v>29</v>
      </c>
      <c r="D40" s="11" t="s">
        <v>24</v>
      </c>
      <c r="E40" s="3" t="s">
        <v>30</v>
      </c>
      <c r="F40" s="20" t="s">
        <v>65</v>
      </c>
      <c r="G40" s="55">
        <v>178410</v>
      </c>
      <c r="H40" s="55">
        <v>170610</v>
      </c>
      <c r="I40" s="55">
        <v>2325</v>
      </c>
    </row>
    <row r="41" spans="1:9" ht="39.950000000000003" customHeight="1" x14ac:dyDescent="0.25">
      <c r="A41" s="82">
        <v>9</v>
      </c>
      <c r="B41" s="79" t="s">
        <v>127</v>
      </c>
      <c r="C41" s="3" t="s">
        <v>31</v>
      </c>
      <c r="D41" s="11" t="s">
        <v>66</v>
      </c>
      <c r="E41" s="3" t="s">
        <v>32</v>
      </c>
      <c r="F41" s="20" t="s">
        <v>67</v>
      </c>
      <c r="G41" s="55">
        <v>263572</v>
      </c>
      <c r="H41" s="55">
        <v>198238</v>
      </c>
      <c r="I41" s="55">
        <v>4649</v>
      </c>
    </row>
    <row r="42" spans="1:9" ht="39.950000000000003" customHeight="1" x14ac:dyDescent="0.25">
      <c r="A42" s="82">
        <v>10</v>
      </c>
      <c r="B42" s="79" t="s">
        <v>128</v>
      </c>
      <c r="C42" s="3" t="s">
        <v>33</v>
      </c>
      <c r="D42" s="11" t="s">
        <v>24</v>
      </c>
      <c r="E42" s="3" t="s">
        <v>34</v>
      </c>
      <c r="F42" s="20" t="s">
        <v>68</v>
      </c>
      <c r="G42" s="55">
        <v>112461</v>
      </c>
      <c r="H42" s="55">
        <v>48537</v>
      </c>
      <c r="I42" s="55">
        <v>4649</v>
      </c>
    </row>
    <row r="43" spans="1:9" ht="39.950000000000003" customHeight="1" x14ac:dyDescent="0.25">
      <c r="A43" s="82">
        <v>11</v>
      </c>
      <c r="B43" s="79" t="s">
        <v>129</v>
      </c>
      <c r="C43" s="3" t="s">
        <v>112</v>
      </c>
      <c r="D43" s="11" t="s">
        <v>104</v>
      </c>
      <c r="E43" s="3" t="s">
        <v>105</v>
      </c>
      <c r="F43" s="20" t="s">
        <v>69</v>
      </c>
      <c r="G43" s="55">
        <v>130292</v>
      </c>
      <c r="H43" s="55">
        <v>17561</v>
      </c>
      <c r="I43" s="55">
        <v>4649</v>
      </c>
    </row>
    <row r="44" spans="1:9" ht="39.950000000000003" customHeight="1" x14ac:dyDescent="0.25">
      <c r="A44" s="82">
        <v>12</v>
      </c>
      <c r="B44" s="79" t="s">
        <v>130</v>
      </c>
      <c r="C44" s="3" t="s">
        <v>35</v>
      </c>
      <c r="D44" s="11" t="s">
        <v>24</v>
      </c>
      <c r="E44" s="3" t="s">
        <v>36</v>
      </c>
      <c r="F44" s="20" t="s">
        <v>69</v>
      </c>
      <c r="G44" s="55">
        <v>144489</v>
      </c>
      <c r="H44" s="55">
        <v>100540</v>
      </c>
      <c r="I44" s="55">
        <v>4649</v>
      </c>
    </row>
    <row r="45" spans="1:9" ht="39.950000000000003" customHeight="1" x14ac:dyDescent="0.25">
      <c r="A45" s="82">
        <v>13</v>
      </c>
      <c r="B45" s="79" t="s">
        <v>131</v>
      </c>
      <c r="C45" s="3" t="s">
        <v>37</v>
      </c>
      <c r="D45" s="11" t="s">
        <v>24</v>
      </c>
      <c r="E45" s="3" t="s">
        <v>38</v>
      </c>
      <c r="F45" s="20" t="s">
        <v>70</v>
      </c>
      <c r="G45" s="55">
        <v>244497</v>
      </c>
      <c r="H45" s="55">
        <v>164642</v>
      </c>
      <c r="I45" s="55">
        <v>6974</v>
      </c>
    </row>
    <row r="46" spans="1:9" ht="39.950000000000003" customHeight="1" x14ac:dyDescent="0.25">
      <c r="A46" s="131" t="s">
        <v>16</v>
      </c>
      <c r="B46" s="132"/>
      <c r="C46" s="132"/>
      <c r="D46" s="132"/>
      <c r="E46" s="132"/>
      <c r="F46" s="133"/>
      <c r="G46" s="53">
        <v>1249047</v>
      </c>
      <c r="H46" s="53">
        <v>826665</v>
      </c>
      <c r="I46" s="53">
        <v>27957</v>
      </c>
    </row>
    <row r="47" spans="1:9" ht="39.950000000000003" customHeight="1" x14ac:dyDescent="0.25">
      <c r="A47" s="128" t="s">
        <v>9</v>
      </c>
      <c r="B47" s="129"/>
      <c r="C47" s="129"/>
      <c r="D47" s="129"/>
      <c r="E47" s="129"/>
      <c r="F47" s="130"/>
      <c r="G47" s="56">
        <v>855133</v>
      </c>
      <c r="H47" s="56">
        <v>610866</v>
      </c>
      <c r="I47" s="56">
        <v>18609</v>
      </c>
    </row>
    <row r="48" spans="1:9" ht="39.950000000000003" customHeight="1" x14ac:dyDescent="0.25">
      <c r="A48" s="142" t="s">
        <v>118</v>
      </c>
      <c r="B48" s="142"/>
      <c r="C48" s="142"/>
      <c r="D48" s="142"/>
      <c r="E48" s="142"/>
      <c r="F48" s="142"/>
      <c r="G48" s="142"/>
      <c r="H48" s="142"/>
      <c r="I48" s="142"/>
    </row>
    <row r="49" spans="1:9" ht="39.950000000000003" customHeight="1" x14ac:dyDescent="0.25">
      <c r="A49" s="137" t="s">
        <v>132</v>
      </c>
      <c r="B49" s="137"/>
      <c r="C49" s="137"/>
      <c r="D49" s="137"/>
      <c r="E49" s="137"/>
      <c r="F49" s="137"/>
      <c r="G49" s="137"/>
      <c r="H49" s="137"/>
      <c r="I49" s="137"/>
    </row>
    <row r="50" spans="1:9" ht="39.950000000000003" customHeight="1" x14ac:dyDescent="0.25">
      <c r="A50" s="160" t="s">
        <v>7</v>
      </c>
      <c r="B50" s="161"/>
      <c r="C50" s="161"/>
      <c r="D50" s="161"/>
      <c r="E50" s="161"/>
      <c r="F50" s="161"/>
      <c r="G50" s="161"/>
      <c r="H50" s="161"/>
      <c r="I50" s="162"/>
    </row>
    <row r="51" spans="1:9" ht="39.950000000000003" customHeight="1" x14ac:dyDescent="0.25">
      <c r="A51" s="126" t="s">
        <v>95</v>
      </c>
      <c r="B51" s="126"/>
      <c r="C51" s="126"/>
      <c r="D51" s="126"/>
      <c r="E51" s="126"/>
      <c r="F51" s="126"/>
      <c r="G51" s="126"/>
      <c r="H51" s="126"/>
      <c r="I51" s="126"/>
    </row>
    <row r="52" spans="1:9" ht="39.950000000000003" customHeight="1" x14ac:dyDescent="0.25">
      <c r="A52" s="77">
        <v>14</v>
      </c>
      <c r="B52" s="8" t="s">
        <v>133</v>
      </c>
      <c r="C52" s="75" t="s">
        <v>71</v>
      </c>
      <c r="D52" s="76" t="s">
        <v>134</v>
      </c>
      <c r="E52" s="76" t="s">
        <v>135</v>
      </c>
      <c r="F52" s="76" t="s">
        <v>136</v>
      </c>
      <c r="G52" s="6">
        <v>23834</v>
      </c>
      <c r="H52" s="6">
        <v>9400</v>
      </c>
      <c r="I52" s="6">
        <v>20</v>
      </c>
    </row>
    <row r="53" spans="1:9" ht="39.950000000000003" customHeight="1" x14ac:dyDescent="0.25">
      <c r="A53" s="172" t="s">
        <v>172</v>
      </c>
      <c r="B53" s="173"/>
      <c r="C53" s="173"/>
      <c r="D53" s="173"/>
      <c r="E53" s="173"/>
      <c r="F53" s="174"/>
      <c r="G53" s="53">
        <v>23834</v>
      </c>
      <c r="H53" s="53">
        <v>9400</v>
      </c>
      <c r="I53" s="53">
        <v>20</v>
      </c>
    </row>
    <row r="54" spans="1:9" ht="81.75" customHeight="1" x14ac:dyDescent="0.25">
      <c r="A54" s="118"/>
      <c r="B54" s="119"/>
      <c r="C54" s="119"/>
      <c r="D54" s="119"/>
      <c r="E54" s="119"/>
      <c r="F54" s="119"/>
      <c r="G54" s="119"/>
      <c r="H54" s="119"/>
      <c r="I54" s="120"/>
    </row>
    <row r="55" spans="1:9" ht="39.950000000000003" customHeight="1" x14ac:dyDescent="0.25">
      <c r="A55" s="137" t="s">
        <v>137</v>
      </c>
      <c r="B55" s="137"/>
      <c r="C55" s="137"/>
      <c r="D55" s="137"/>
      <c r="E55" s="137"/>
      <c r="F55" s="137"/>
      <c r="G55" s="137"/>
      <c r="H55" s="137"/>
      <c r="I55" s="137"/>
    </row>
    <row r="56" spans="1:9" ht="39.950000000000003" customHeight="1" x14ac:dyDescent="0.25">
      <c r="A56" s="160" t="s">
        <v>7</v>
      </c>
      <c r="B56" s="161"/>
      <c r="C56" s="161"/>
      <c r="D56" s="161"/>
      <c r="E56" s="161"/>
      <c r="F56" s="161"/>
      <c r="G56" s="161"/>
      <c r="H56" s="161"/>
      <c r="I56" s="162"/>
    </row>
    <row r="57" spans="1:9" ht="39.950000000000003" customHeight="1" x14ac:dyDescent="0.25">
      <c r="A57" s="126" t="s">
        <v>87</v>
      </c>
      <c r="B57" s="126"/>
      <c r="C57" s="126"/>
      <c r="D57" s="126"/>
      <c r="E57" s="126"/>
      <c r="F57" s="126"/>
      <c r="G57" s="126"/>
      <c r="H57" s="126"/>
      <c r="I57" s="126"/>
    </row>
    <row r="58" spans="1:9" ht="39.950000000000003" customHeight="1" x14ac:dyDescent="0.25">
      <c r="A58" s="77">
        <v>15</v>
      </c>
      <c r="B58" s="8" t="s">
        <v>138</v>
      </c>
      <c r="C58" s="78" t="s">
        <v>139</v>
      </c>
      <c r="D58" s="11" t="s">
        <v>24</v>
      </c>
      <c r="E58" s="4" t="s">
        <v>106</v>
      </c>
      <c r="F58" s="12" t="s">
        <v>63</v>
      </c>
      <c r="G58" s="6">
        <v>2800</v>
      </c>
      <c r="H58" s="6">
        <v>1705</v>
      </c>
      <c r="I58" s="6">
        <v>898</v>
      </c>
    </row>
    <row r="59" spans="1:9" ht="39.950000000000003" customHeight="1" x14ac:dyDescent="0.25">
      <c r="A59" s="172" t="s">
        <v>5</v>
      </c>
      <c r="B59" s="173"/>
      <c r="C59" s="173"/>
      <c r="D59" s="173"/>
      <c r="E59" s="173"/>
      <c r="F59" s="174"/>
      <c r="G59" s="53">
        <v>2800</v>
      </c>
      <c r="H59" s="53">
        <v>1705</v>
      </c>
      <c r="I59" s="53">
        <v>898</v>
      </c>
    </row>
    <row r="60" spans="1:9" ht="39.950000000000003" customHeight="1" x14ac:dyDescent="0.25">
      <c r="A60" s="157" t="s">
        <v>140</v>
      </c>
      <c r="B60" s="158"/>
      <c r="C60" s="158"/>
      <c r="D60" s="158"/>
      <c r="E60" s="158"/>
      <c r="F60" s="158"/>
      <c r="G60" s="158"/>
      <c r="H60" s="158"/>
      <c r="I60" s="159"/>
    </row>
    <row r="61" spans="1:9" ht="39.950000000000003" customHeight="1" x14ac:dyDescent="0.25">
      <c r="A61" s="160" t="s">
        <v>7</v>
      </c>
      <c r="B61" s="161"/>
      <c r="C61" s="161"/>
      <c r="D61" s="161"/>
      <c r="E61" s="161"/>
      <c r="F61" s="161"/>
      <c r="G61" s="161"/>
      <c r="H61" s="161"/>
      <c r="I61" s="162"/>
    </row>
    <row r="62" spans="1:9" ht="39.950000000000003" customHeight="1" x14ac:dyDescent="0.25">
      <c r="A62" s="126" t="s">
        <v>87</v>
      </c>
      <c r="B62" s="126"/>
      <c r="C62" s="126"/>
      <c r="D62" s="126"/>
      <c r="E62" s="126"/>
      <c r="F62" s="126"/>
      <c r="G62" s="126"/>
      <c r="H62" s="126"/>
      <c r="I62" s="126"/>
    </row>
    <row r="63" spans="1:9" ht="39.950000000000003" customHeight="1" x14ac:dyDescent="0.25">
      <c r="A63" s="77">
        <v>16</v>
      </c>
      <c r="B63" s="8" t="s">
        <v>141</v>
      </c>
      <c r="C63" s="5" t="s">
        <v>71</v>
      </c>
      <c r="D63" s="11" t="s">
        <v>24</v>
      </c>
      <c r="E63" s="5" t="s">
        <v>72</v>
      </c>
      <c r="F63" s="12" t="s">
        <v>142</v>
      </c>
      <c r="G63" s="6">
        <v>17276</v>
      </c>
      <c r="H63" s="6">
        <v>1990</v>
      </c>
      <c r="I63" s="6">
        <v>6397</v>
      </c>
    </row>
    <row r="64" spans="1:9" ht="39.950000000000003" customHeight="1" x14ac:dyDescent="0.25">
      <c r="A64" s="172" t="s">
        <v>172</v>
      </c>
      <c r="B64" s="173"/>
      <c r="C64" s="173"/>
      <c r="D64" s="173"/>
      <c r="E64" s="173"/>
      <c r="F64" s="174"/>
      <c r="G64" s="53">
        <v>17276</v>
      </c>
      <c r="H64" s="53">
        <v>1990</v>
      </c>
      <c r="I64" s="53">
        <v>6397</v>
      </c>
    </row>
    <row r="65" spans="1:9" ht="39.950000000000003" customHeight="1" x14ac:dyDescent="0.25">
      <c r="A65" s="138" t="s">
        <v>44</v>
      </c>
      <c r="B65" s="138"/>
      <c r="C65" s="138"/>
      <c r="D65" s="138"/>
      <c r="E65" s="138"/>
      <c r="F65" s="138"/>
      <c r="G65" s="53">
        <v>43910</v>
      </c>
      <c r="H65" s="53">
        <v>13095</v>
      </c>
      <c r="I65" s="53">
        <v>7315</v>
      </c>
    </row>
    <row r="66" spans="1:9" ht="39.950000000000003" customHeight="1" x14ac:dyDescent="0.25">
      <c r="A66" s="191"/>
      <c r="B66" s="192"/>
      <c r="C66" s="192"/>
      <c r="D66" s="193"/>
      <c r="E66" s="140" t="s">
        <v>9</v>
      </c>
      <c r="F66" s="141"/>
      <c r="G66" s="54">
        <v>43910</v>
      </c>
      <c r="H66" s="54">
        <v>13095</v>
      </c>
      <c r="I66" s="54">
        <v>7315</v>
      </c>
    </row>
    <row r="67" spans="1:9" ht="39.950000000000003" customHeight="1" x14ac:dyDescent="0.25">
      <c r="A67" s="142" t="s">
        <v>119</v>
      </c>
      <c r="B67" s="142"/>
      <c r="C67" s="142"/>
      <c r="D67" s="142"/>
      <c r="E67" s="142"/>
      <c r="F67" s="142"/>
      <c r="G67" s="142"/>
      <c r="H67" s="142"/>
      <c r="I67" s="142"/>
    </row>
    <row r="68" spans="1:9" ht="39.950000000000003" customHeight="1" x14ac:dyDescent="0.25">
      <c r="A68" s="137" t="s">
        <v>107</v>
      </c>
      <c r="B68" s="137"/>
      <c r="C68" s="137"/>
      <c r="D68" s="137"/>
      <c r="E68" s="137"/>
      <c r="F68" s="137"/>
      <c r="G68" s="137"/>
      <c r="H68" s="137"/>
      <c r="I68" s="137"/>
    </row>
    <row r="69" spans="1:9" ht="39.950000000000003" customHeight="1" x14ac:dyDescent="0.25">
      <c r="A69" s="143" t="s">
        <v>6</v>
      </c>
      <c r="B69" s="143"/>
      <c r="C69" s="143"/>
      <c r="D69" s="143"/>
      <c r="E69" s="143"/>
      <c r="F69" s="143"/>
      <c r="G69" s="143"/>
      <c r="H69" s="143"/>
      <c r="I69" s="143"/>
    </row>
    <row r="70" spans="1:9" ht="39.950000000000003" customHeight="1" x14ac:dyDescent="0.25">
      <c r="A70" s="126" t="s">
        <v>90</v>
      </c>
      <c r="B70" s="126"/>
      <c r="C70" s="126"/>
      <c r="D70" s="126"/>
      <c r="E70" s="126"/>
      <c r="F70" s="126"/>
      <c r="G70" s="126"/>
      <c r="H70" s="126"/>
      <c r="I70" s="126"/>
    </row>
    <row r="71" spans="1:9" ht="39.950000000000003" customHeight="1" x14ac:dyDescent="0.25">
      <c r="A71" s="77">
        <v>17</v>
      </c>
      <c r="B71" s="8" t="s">
        <v>143</v>
      </c>
      <c r="C71" s="5" t="s">
        <v>46</v>
      </c>
      <c r="D71" s="11" t="s">
        <v>24</v>
      </c>
      <c r="E71" s="5" t="s">
        <v>39</v>
      </c>
      <c r="F71" s="12" t="s">
        <v>93</v>
      </c>
      <c r="G71" s="6">
        <v>150</v>
      </c>
      <c r="H71" s="6">
        <v>0</v>
      </c>
      <c r="I71" s="6">
        <v>150</v>
      </c>
    </row>
    <row r="72" spans="1:9" ht="81" customHeight="1" x14ac:dyDescent="0.25">
      <c r="A72" s="121"/>
      <c r="B72" s="122"/>
      <c r="C72" s="122"/>
      <c r="D72" s="122"/>
      <c r="E72" s="122"/>
      <c r="F72" s="122"/>
      <c r="G72" s="122"/>
      <c r="H72" s="122"/>
      <c r="I72" s="122"/>
    </row>
    <row r="73" spans="1:9" ht="39.950000000000003" customHeight="1" x14ac:dyDescent="0.25">
      <c r="A73" s="34" t="s">
        <v>7</v>
      </c>
      <c r="B73" s="35"/>
      <c r="C73" s="35"/>
      <c r="D73" s="35"/>
      <c r="E73" s="35"/>
      <c r="F73" s="35"/>
      <c r="G73" s="35"/>
      <c r="H73" s="35"/>
      <c r="I73" s="35"/>
    </row>
    <row r="74" spans="1:9" ht="39.950000000000003" customHeight="1" x14ac:dyDescent="0.25">
      <c r="A74" s="126" t="s">
        <v>90</v>
      </c>
      <c r="B74" s="126"/>
      <c r="C74" s="126"/>
      <c r="D74" s="126"/>
      <c r="E74" s="126"/>
      <c r="F74" s="126"/>
      <c r="G74" s="126"/>
      <c r="H74" s="126"/>
      <c r="I74" s="126"/>
    </row>
    <row r="75" spans="1:9" ht="39.950000000000003" customHeight="1" x14ac:dyDescent="0.25">
      <c r="A75" s="77">
        <v>18</v>
      </c>
      <c r="B75" s="8" t="s">
        <v>163</v>
      </c>
      <c r="C75" s="5" t="s">
        <v>73</v>
      </c>
      <c r="D75" s="12" t="s">
        <v>24</v>
      </c>
      <c r="E75" s="36" t="s">
        <v>74</v>
      </c>
      <c r="F75" s="12" t="s">
        <v>47</v>
      </c>
      <c r="G75" s="6">
        <v>11070</v>
      </c>
      <c r="H75" s="6">
        <v>11068</v>
      </c>
      <c r="I75" s="6">
        <v>2</v>
      </c>
    </row>
    <row r="76" spans="1:9" ht="39.950000000000003" customHeight="1" x14ac:dyDescent="0.25">
      <c r="A76" s="77">
        <v>19</v>
      </c>
      <c r="B76" s="8"/>
      <c r="C76" s="5" t="s">
        <v>144</v>
      </c>
      <c r="D76" s="12" t="s">
        <v>24</v>
      </c>
      <c r="E76" s="36" t="s">
        <v>74</v>
      </c>
      <c r="F76" s="12" t="s">
        <v>108</v>
      </c>
      <c r="G76" s="6">
        <v>11070</v>
      </c>
      <c r="H76" s="6">
        <v>11068</v>
      </c>
      <c r="I76" s="6">
        <v>2</v>
      </c>
    </row>
    <row r="77" spans="1:9" ht="39.950000000000003" customHeight="1" x14ac:dyDescent="0.25">
      <c r="A77" s="148" t="s">
        <v>87</v>
      </c>
      <c r="B77" s="149"/>
      <c r="C77" s="149"/>
      <c r="D77" s="149"/>
      <c r="E77" s="149"/>
      <c r="F77" s="149"/>
      <c r="G77" s="149"/>
      <c r="H77" s="149"/>
      <c r="I77" s="150"/>
    </row>
    <row r="78" spans="1:9" ht="48.75" customHeight="1" x14ac:dyDescent="0.25">
      <c r="A78" s="77">
        <v>20</v>
      </c>
      <c r="B78" s="8" t="s">
        <v>164</v>
      </c>
      <c r="C78" s="5" t="s">
        <v>40</v>
      </c>
      <c r="D78" s="12" t="s">
        <v>24</v>
      </c>
      <c r="E78" s="36" t="s">
        <v>75</v>
      </c>
      <c r="F78" s="12" t="s">
        <v>76</v>
      </c>
      <c r="G78" s="6">
        <v>33759</v>
      </c>
      <c r="H78" s="6">
        <v>27759</v>
      </c>
      <c r="I78" s="6">
        <v>5000</v>
      </c>
    </row>
    <row r="79" spans="1:9" ht="39.950000000000003" customHeight="1" x14ac:dyDescent="0.25">
      <c r="A79" s="77">
        <v>21</v>
      </c>
      <c r="B79" s="8" t="s">
        <v>145</v>
      </c>
      <c r="C79" s="5" t="s">
        <v>71</v>
      </c>
      <c r="D79" s="12" t="s">
        <v>24</v>
      </c>
      <c r="E79" s="36" t="s">
        <v>77</v>
      </c>
      <c r="F79" s="12" t="s">
        <v>76</v>
      </c>
      <c r="G79" s="6">
        <v>12982</v>
      </c>
      <c r="H79" s="6">
        <v>10482</v>
      </c>
      <c r="I79" s="6">
        <v>1500</v>
      </c>
    </row>
    <row r="80" spans="1:9" ht="39.950000000000003" customHeight="1" x14ac:dyDescent="0.25">
      <c r="A80" s="134" t="s">
        <v>109</v>
      </c>
      <c r="B80" s="135"/>
      <c r="C80" s="135"/>
      <c r="D80" s="135"/>
      <c r="E80" s="135"/>
      <c r="F80" s="135"/>
      <c r="G80" s="135"/>
      <c r="H80" s="135"/>
      <c r="I80" s="136"/>
    </row>
    <row r="81" spans="1:9" ht="39.950000000000003" customHeight="1" x14ac:dyDescent="0.25">
      <c r="A81" s="126" t="s">
        <v>90</v>
      </c>
      <c r="B81" s="126"/>
      <c r="C81" s="126"/>
      <c r="D81" s="126"/>
      <c r="E81" s="126"/>
      <c r="F81" s="126"/>
      <c r="G81" s="126"/>
      <c r="H81" s="190"/>
      <c r="I81" s="190"/>
    </row>
    <row r="82" spans="1:9" ht="39.950000000000003" customHeight="1" x14ac:dyDescent="0.25">
      <c r="A82" s="77">
        <v>22</v>
      </c>
      <c r="B82" s="8" t="s">
        <v>146</v>
      </c>
      <c r="C82" s="5" t="s">
        <v>48</v>
      </c>
      <c r="D82" s="12" t="s">
        <v>24</v>
      </c>
      <c r="E82" s="36" t="s">
        <v>78</v>
      </c>
      <c r="F82" s="12" t="s">
        <v>93</v>
      </c>
      <c r="G82" s="6">
        <v>4800</v>
      </c>
      <c r="H82" s="6"/>
      <c r="I82" s="6">
        <v>4800</v>
      </c>
    </row>
    <row r="83" spans="1:9" ht="39.950000000000003" customHeight="1" x14ac:dyDescent="0.25">
      <c r="A83" s="77">
        <v>23</v>
      </c>
      <c r="B83" s="8" t="s">
        <v>147</v>
      </c>
      <c r="C83" s="5" t="s">
        <v>49</v>
      </c>
      <c r="D83" s="12" t="s">
        <v>24</v>
      </c>
      <c r="E83" s="36" t="s">
        <v>20</v>
      </c>
      <c r="F83" s="12" t="s">
        <v>93</v>
      </c>
      <c r="G83" s="6">
        <v>1000</v>
      </c>
      <c r="H83" s="6"/>
      <c r="I83" s="6">
        <v>1000</v>
      </c>
    </row>
    <row r="84" spans="1:9" ht="39.950000000000003" customHeight="1" x14ac:dyDescent="0.25">
      <c r="A84" s="194" t="s">
        <v>173</v>
      </c>
      <c r="B84" s="195"/>
      <c r="C84" s="195"/>
      <c r="D84" s="195"/>
      <c r="E84" s="195"/>
      <c r="F84" s="196"/>
      <c r="G84" s="53">
        <v>74831</v>
      </c>
      <c r="H84" s="53">
        <v>60377</v>
      </c>
      <c r="I84" s="53">
        <v>12454</v>
      </c>
    </row>
    <row r="85" spans="1:9" ht="39.950000000000003" customHeight="1" x14ac:dyDescent="0.25">
      <c r="A85" s="139"/>
      <c r="B85" s="139"/>
      <c r="C85" s="139"/>
      <c r="D85" s="139"/>
      <c r="E85" s="140" t="s">
        <v>9</v>
      </c>
      <c r="F85" s="141"/>
      <c r="G85" s="54">
        <v>74831</v>
      </c>
      <c r="H85" s="54">
        <v>60377</v>
      </c>
      <c r="I85" s="54">
        <v>12454</v>
      </c>
    </row>
    <row r="86" spans="1:9" ht="39.950000000000003" customHeight="1" x14ac:dyDescent="0.25">
      <c r="A86" s="142" t="s">
        <v>148</v>
      </c>
      <c r="B86" s="142"/>
      <c r="C86" s="142"/>
      <c r="D86" s="142"/>
      <c r="E86" s="142"/>
      <c r="F86" s="142"/>
      <c r="G86" s="142"/>
      <c r="H86" s="142"/>
      <c r="I86" s="142"/>
    </row>
    <row r="87" spans="1:9" ht="39.950000000000003" customHeight="1" x14ac:dyDescent="0.25">
      <c r="A87" s="137" t="s">
        <v>149</v>
      </c>
      <c r="B87" s="137"/>
      <c r="C87" s="137"/>
      <c r="D87" s="137"/>
      <c r="E87" s="137"/>
      <c r="F87" s="137"/>
      <c r="G87" s="137"/>
      <c r="H87" s="137"/>
      <c r="I87" s="137"/>
    </row>
    <row r="88" spans="1:9" ht="39.950000000000003" customHeight="1" x14ac:dyDescent="0.25">
      <c r="A88" s="143" t="s">
        <v>7</v>
      </c>
      <c r="B88" s="143"/>
      <c r="C88" s="143"/>
      <c r="D88" s="143"/>
      <c r="E88" s="143"/>
      <c r="F88" s="143"/>
      <c r="G88" s="143"/>
      <c r="H88" s="143"/>
      <c r="I88" s="143"/>
    </row>
    <row r="89" spans="1:9" ht="39.950000000000003" customHeight="1" x14ac:dyDescent="0.25">
      <c r="A89" s="126" t="s">
        <v>87</v>
      </c>
      <c r="B89" s="126"/>
      <c r="C89" s="126"/>
      <c r="D89" s="126"/>
      <c r="E89" s="126"/>
      <c r="F89" s="126"/>
      <c r="G89" s="126"/>
      <c r="H89" s="126"/>
      <c r="I89" s="126"/>
    </row>
    <row r="90" spans="1:9" ht="39.950000000000003" customHeight="1" x14ac:dyDescent="0.25">
      <c r="A90" s="21">
        <v>24</v>
      </c>
      <c r="B90" s="8" t="s">
        <v>165</v>
      </c>
      <c r="C90" s="4" t="s">
        <v>150</v>
      </c>
      <c r="D90" s="13" t="s">
        <v>24</v>
      </c>
      <c r="E90" s="26" t="s">
        <v>151</v>
      </c>
      <c r="F90" s="13" t="s">
        <v>152</v>
      </c>
      <c r="G90" s="57">
        <v>120000</v>
      </c>
      <c r="H90" s="6">
        <v>0</v>
      </c>
      <c r="I90" s="57">
        <v>2</v>
      </c>
    </row>
    <row r="91" spans="1:9" ht="39.950000000000003" customHeight="1" x14ac:dyDescent="0.25">
      <c r="A91" s="127" t="s">
        <v>153</v>
      </c>
      <c r="B91" s="127"/>
      <c r="C91" s="127"/>
      <c r="D91" s="127"/>
      <c r="E91" s="127"/>
      <c r="F91" s="127"/>
      <c r="G91" s="106">
        <v>120000</v>
      </c>
      <c r="H91" s="95">
        <v>0</v>
      </c>
      <c r="I91" s="106">
        <v>2</v>
      </c>
    </row>
    <row r="92" spans="1:9" ht="40.5" customHeight="1" x14ac:dyDescent="0.3">
      <c r="A92" s="171" t="s">
        <v>120</v>
      </c>
      <c r="B92" s="171"/>
      <c r="C92" s="171"/>
      <c r="D92" s="171"/>
      <c r="E92" s="171"/>
      <c r="F92" s="171"/>
      <c r="G92" s="171"/>
      <c r="H92" s="171"/>
      <c r="I92" s="171"/>
    </row>
    <row r="93" spans="1:9" ht="39.950000000000003" customHeight="1" x14ac:dyDescent="0.25">
      <c r="A93" s="137" t="s">
        <v>154</v>
      </c>
      <c r="B93" s="137"/>
      <c r="C93" s="137"/>
      <c r="D93" s="137"/>
      <c r="E93" s="137"/>
      <c r="F93" s="137"/>
      <c r="G93" s="137"/>
      <c r="H93" s="137"/>
      <c r="I93" s="137"/>
    </row>
    <row r="94" spans="1:9" ht="39.950000000000003" customHeight="1" x14ac:dyDescent="0.25">
      <c r="A94" s="143" t="s">
        <v>7</v>
      </c>
      <c r="B94" s="143"/>
      <c r="C94" s="143"/>
      <c r="D94" s="143"/>
      <c r="E94" s="143"/>
      <c r="F94" s="143"/>
      <c r="G94" s="143"/>
      <c r="H94" s="143"/>
      <c r="I94" s="143"/>
    </row>
    <row r="95" spans="1:9" ht="39.950000000000003" customHeight="1" x14ac:dyDescent="0.25">
      <c r="A95" s="126" t="s">
        <v>87</v>
      </c>
      <c r="B95" s="126"/>
      <c r="C95" s="126"/>
      <c r="D95" s="126"/>
      <c r="E95" s="126"/>
      <c r="F95" s="126"/>
      <c r="G95" s="126"/>
      <c r="H95" s="126"/>
      <c r="I95" s="126"/>
    </row>
    <row r="96" spans="1:9" ht="55.5" customHeight="1" x14ac:dyDescent="0.25">
      <c r="A96" s="21">
        <v>25</v>
      </c>
      <c r="B96" s="8" t="s">
        <v>155</v>
      </c>
      <c r="C96" s="5" t="s">
        <v>79</v>
      </c>
      <c r="D96" s="33" t="s">
        <v>156</v>
      </c>
      <c r="E96" s="26" t="s">
        <v>50</v>
      </c>
      <c r="F96" s="12" t="s">
        <v>142</v>
      </c>
      <c r="G96" s="6">
        <v>181069</v>
      </c>
      <c r="H96" s="6">
        <v>25000</v>
      </c>
      <c r="I96" s="6">
        <v>20000</v>
      </c>
    </row>
    <row r="97" spans="1:9" ht="46.5" customHeight="1" x14ac:dyDescent="0.25">
      <c r="A97" s="172" t="s">
        <v>172</v>
      </c>
      <c r="B97" s="173"/>
      <c r="C97" s="173"/>
      <c r="D97" s="173"/>
      <c r="E97" s="173"/>
      <c r="F97" s="174"/>
      <c r="G97" s="53">
        <v>181069</v>
      </c>
      <c r="H97" s="53">
        <v>25000</v>
      </c>
      <c r="I97" s="53">
        <v>20000</v>
      </c>
    </row>
    <row r="98" spans="1:9" ht="46.5" customHeight="1" x14ac:dyDescent="0.25">
      <c r="A98" s="175" t="s">
        <v>181</v>
      </c>
      <c r="B98" s="176"/>
      <c r="C98" s="176"/>
      <c r="D98" s="176"/>
      <c r="E98" s="176"/>
      <c r="F98" s="176"/>
      <c r="G98" s="176"/>
      <c r="H98" s="176"/>
      <c r="I98" s="177"/>
    </row>
    <row r="99" spans="1:9" ht="46.5" customHeight="1" x14ac:dyDescent="0.25">
      <c r="A99" s="137" t="s">
        <v>182</v>
      </c>
      <c r="B99" s="137"/>
      <c r="C99" s="137"/>
      <c r="D99" s="137"/>
      <c r="E99" s="137"/>
      <c r="F99" s="137"/>
      <c r="G99" s="137"/>
      <c r="H99" s="137"/>
      <c r="I99" s="137"/>
    </row>
    <row r="100" spans="1:9" ht="46.5" customHeight="1" x14ac:dyDescent="0.25">
      <c r="A100" s="143" t="s">
        <v>7</v>
      </c>
      <c r="B100" s="143"/>
      <c r="C100" s="143"/>
      <c r="D100" s="143"/>
      <c r="E100" s="143"/>
      <c r="F100" s="143"/>
      <c r="G100" s="143"/>
      <c r="H100" s="143"/>
      <c r="I100" s="143"/>
    </row>
    <row r="101" spans="1:9" ht="37.5" customHeight="1" x14ac:dyDescent="0.25">
      <c r="A101" s="126" t="s">
        <v>87</v>
      </c>
      <c r="B101" s="126"/>
      <c r="C101" s="126"/>
      <c r="D101" s="126"/>
      <c r="E101" s="126"/>
      <c r="F101" s="126"/>
      <c r="G101" s="126"/>
      <c r="H101" s="126"/>
      <c r="I101" s="126"/>
    </row>
    <row r="102" spans="1:9" ht="46.5" customHeight="1" x14ac:dyDescent="0.25">
      <c r="A102" s="21">
        <v>26</v>
      </c>
      <c r="B102" s="8" t="s">
        <v>183</v>
      </c>
      <c r="C102" s="4" t="s">
        <v>184</v>
      </c>
      <c r="D102" s="33" t="s">
        <v>185</v>
      </c>
      <c r="E102" s="26" t="s">
        <v>186</v>
      </c>
      <c r="F102" s="12" t="s">
        <v>187</v>
      </c>
      <c r="G102" s="6">
        <v>331679</v>
      </c>
      <c r="H102" s="6">
        <v>106680</v>
      </c>
      <c r="I102" s="6">
        <v>25000</v>
      </c>
    </row>
    <row r="103" spans="1:9" ht="36" customHeight="1" x14ac:dyDescent="0.25">
      <c r="A103" s="172" t="s">
        <v>172</v>
      </c>
      <c r="B103" s="173"/>
      <c r="C103" s="173"/>
      <c r="D103" s="173"/>
      <c r="E103" s="173"/>
      <c r="F103" s="174"/>
      <c r="G103" s="53">
        <v>331679</v>
      </c>
      <c r="H103" s="53">
        <v>106680</v>
      </c>
      <c r="I103" s="53">
        <v>25000</v>
      </c>
    </row>
    <row r="104" spans="1:9" ht="39.950000000000003" customHeight="1" x14ac:dyDescent="0.25">
      <c r="A104" s="169" t="s">
        <v>121</v>
      </c>
      <c r="B104" s="170"/>
      <c r="C104" s="170"/>
      <c r="D104" s="170"/>
      <c r="E104" s="170"/>
      <c r="F104" s="170"/>
      <c r="G104" s="170"/>
      <c r="H104" s="170"/>
      <c r="I104" s="170"/>
    </row>
    <row r="105" spans="1:9" ht="39.950000000000003" customHeight="1" x14ac:dyDescent="0.25">
      <c r="A105" s="137" t="s">
        <v>51</v>
      </c>
      <c r="B105" s="137"/>
      <c r="C105" s="137"/>
      <c r="D105" s="137"/>
      <c r="E105" s="137"/>
      <c r="F105" s="137"/>
      <c r="G105" s="137"/>
      <c r="H105" s="137"/>
      <c r="I105" s="137"/>
    </row>
    <row r="106" spans="1:9" ht="39.950000000000003" customHeight="1" x14ac:dyDescent="0.25">
      <c r="A106" s="143" t="s">
        <v>42</v>
      </c>
      <c r="B106" s="143"/>
      <c r="C106" s="143"/>
      <c r="D106" s="143"/>
      <c r="E106" s="143"/>
      <c r="F106" s="143"/>
      <c r="G106" s="143"/>
      <c r="H106" s="143"/>
      <c r="I106" s="143"/>
    </row>
    <row r="107" spans="1:9" ht="39.950000000000003" customHeight="1" x14ac:dyDescent="0.25">
      <c r="A107" s="126" t="s">
        <v>166</v>
      </c>
      <c r="B107" s="126"/>
      <c r="C107" s="126"/>
      <c r="D107" s="126"/>
      <c r="E107" s="126"/>
      <c r="F107" s="126"/>
      <c r="G107" s="126"/>
      <c r="H107" s="126"/>
      <c r="I107" s="126"/>
    </row>
    <row r="108" spans="1:9" ht="45" customHeight="1" x14ac:dyDescent="0.25">
      <c r="A108" s="77">
        <v>27</v>
      </c>
      <c r="B108" s="8" t="s">
        <v>167</v>
      </c>
      <c r="C108" s="15" t="s">
        <v>80</v>
      </c>
      <c r="D108" s="12" t="s">
        <v>24</v>
      </c>
      <c r="E108" s="14" t="s">
        <v>41</v>
      </c>
      <c r="F108" s="12" t="s">
        <v>142</v>
      </c>
      <c r="G108" s="6">
        <v>44610</v>
      </c>
      <c r="H108" s="6">
        <v>20610</v>
      </c>
      <c r="I108" s="6">
        <v>2000</v>
      </c>
    </row>
    <row r="109" spans="1:9" ht="38.25" customHeight="1" x14ac:dyDescent="0.25">
      <c r="A109" s="172" t="s">
        <v>172</v>
      </c>
      <c r="B109" s="173"/>
      <c r="C109" s="173"/>
      <c r="D109" s="173"/>
      <c r="E109" s="173"/>
      <c r="F109" s="174"/>
      <c r="G109" s="53">
        <v>44610</v>
      </c>
      <c r="H109" s="53">
        <v>20610</v>
      </c>
      <c r="I109" s="53">
        <v>2000</v>
      </c>
    </row>
    <row r="110" spans="1:9" ht="39.950000000000003" customHeight="1" x14ac:dyDescent="0.25">
      <c r="A110" s="123" t="s">
        <v>174</v>
      </c>
      <c r="B110" s="124"/>
      <c r="C110" s="124"/>
      <c r="D110" s="124"/>
      <c r="E110" s="124"/>
      <c r="F110" s="124"/>
      <c r="G110" s="124"/>
      <c r="H110" s="124"/>
      <c r="I110" s="125"/>
    </row>
    <row r="111" spans="1:9" ht="39.950000000000003" customHeight="1" x14ac:dyDescent="0.25">
      <c r="A111" s="137" t="s">
        <v>168</v>
      </c>
      <c r="B111" s="137"/>
      <c r="C111" s="137"/>
      <c r="D111" s="137"/>
      <c r="E111" s="137"/>
      <c r="F111" s="137"/>
      <c r="G111" s="137"/>
      <c r="H111" s="137"/>
      <c r="I111" s="137"/>
    </row>
    <row r="112" spans="1:9" ht="39.950000000000003" customHeight="1" x14ac:dyDescent="0.25">
      <c r="A112" s="143" t="s">
        <v>7</v>
      </c>
      <c r="B112" s="143"/>
      <c r="C112" s="143"/>
      <c r="D112" s="143"/>
      <c r="E112" s="143"/>
      <c r="F112" s="143"/>
      <c r="G112" s="143"/>
      <c r="H112" s="143"/>
      <c r="I112" s="143"/>
    </row>
    <row r="113" spans="1:9" ht="39.950000000000003" customHeight="1" x14ac:dyDescent="0.25">
      <c r="A113" s="126" t="s">
        <v>87</v>
      </c>
      <c r="B113" s="126"/>
      <c r="C113" s="126"/>
      <c r="D113" s="126"/>
      <c r="E113" s="126"/>
      <c r="F113" s="126"/>
      <c r="G113" s="126"/>
      <c r="H113" s="126"/>
      <c r="I113" s="126"/>
    </row>
    <row r="114" spans="1:9" ht="96.75" customHeight="1" thickBot="1" x14ac:dyDescent="0.3">
      <c r="A114" s="83">
        <v>28</v>
      </c>
      <c r="B114" s="16" t="s">
        <v>169</v>
      </c>
      <c r="C114" s="17" t="s">
        <v>81</v>
      </c>
      <c r="D114" s="80" t="s">
        <v>170</v>
      </c>
      <c r="E114" s="27" t="s">
        <v>171</v>
      </c>
      <c r="F114" s="18" t="s">
        <v>60</v>
      </c>
      <c r="G114" s="58">
        <v>270000</v>
      </c>
      <c r="H114" s="59">
        <v>155336</v>
      </c>
      <c r="I114" s="59">
        <v>21518</v>
      </c>
    </row>
    <row r="115" spans="1:9" ht="39.950000000000003" customHeight="1" thickBot="1" x14ac:dyDescent="0.3">
      <c r="A115" s="188" t="s">
        <v>10</v>
      </c>
      <c r="B115" s="189"/>
      <c r="C115" s="189"/>
      <c r="D115" s="189"/>
      <c r="E115" s="189"/>
      <c r="F115" s="189"/>
      <c r="G115" s="60">
        <v>827358</v>
      </c>
      <c r="H115" s="60">
        <v>307626</v>
      </c>
      <c r="I115" s="60">
        <v>68518</v>
      </c>
    </row>
    <row r="116" spans="1:9" s="23" customFormat="1" ht="39.950000000000003" customHeight="1" x14ac:dyDescent="0.25">
      <c r="A116" s="184"/>
      <c r="B116" s="185"/>
      <c r="C116" s="185"/>
      <c r="D116" s="185"/>
      <c r="E116" s="186" t="s">
        <v>9</v>
      </c>
      <c r="F116" s="187"/>
      <c r="G116" s="61">
        <v>44610</v>
      </c>
      <c r="H116" s="61">
        <v>20610</v>
      </c>
      <c r="I116" s="62">
        <v>2000</v>
      </c>
    </row>
    <row r="117" spans="1:9" s="23" customFormat="1" ht="39.950000000000003" customHeight="1" x14ac:dyDescent="0.25">
      <c r="A117" s="180"/>
      <c r="B117" s="142"/>
      <c r="C117" s="142"/>
      <c r="D117" s="142"/>
      <c r="E117" s="142"/>
      <c r="F117" s="142"/>
      <c r="G117" s="142"/>
      <c r="H117" s="142"/>
      <c r="I117" s="181"/>
    </row>
    <row r="118" spans="1:9" s="23" customFormat="1" ht="39.950000000000003" customHeight="1" x14ac:dyDescent="0.25">
      <c r="A118" s="182" t="s">
        <v>11</v>
      </c>
      <c r="B118" s="183"/>
      <c r="C118" s="183"/>
      <c r="D118" s="183"/>
      <c r="E118" s="183"/>
      <c r="F118" s="183"/>
      <c r="G118" s="90">
        <f>SUM(G8,G24,G46,G65,G84,G91,G115)</f>
        <v>4067052</v>
      </c>
      <c r="H118" s="90">
        <f t="shared" ref="H118:I118" si="0">SUM(H8,H24,H46,H65,H84,H91,H115)</f>
        <v>2337848</v>
      </c>
      <c r="I118" s="90">
        <f t="shared" si="0"/>
        <v>230909</v>
      </c>
    </row>
    <row r="119" spans="1:9" s="23" customFormat="1" ht="39.950000000000003" customHeight="1" thickBot="1" x14ac:dyDescent="0.3">
      <c r="A119" s="178" t="s">
        <v>43</v>
      </c>
      <c r="B119" s="179"/>
      <c r="C119" s="179"/>
      <c r="D119" s="179"/>
      <c r="E119" s="179"/>
      <c r="F119" s="179"/>
      <c r="G119" s="89">
        <f>SUM(G7,G29,G39,G40,G42,G44,G45,G52,G58,G63,G71,G75,G76,G78,G79,G82,G83,G90,G108)</f>
        <v>2518515</v>
      </c>
      <c r="H119" s="89">
        <f t="shared" ref="H119:I119" si="1">SUM(H7,H29,H39,H40,H42,H44,H45,H52,H58,H63,H71,H75,H76,H78,H79,H82,H83,H90,H108)</f>
        <v>1807843</v>
      </c>
      <c r="I119" s="89">
        <f t="shared" si="1"/>
        <v>65480</v>
      </c>
    </row>
    <row r="120" spans="1:9" x14ac:dyDescent="0.25">
      <c r="A120" s="19"/>
      <c r="B120" s="9"/>
      <c r="C120" s="1"/>
      <c r="D120" s="9"/>
      <c r="E120" s="1"/>
      <c r="F120" s="9"/>
      <c r="G120" s="2"/>
      <c r="H120" s="2"/>
      <c r="I120" s="2"/>
    </row>
    <row r="121" spans="1:9" ht="18.75" x14ac:dyDescent="0.3">
      <c r="B121"/>
      <c r="G121" s="81"/>
      <c r="H121" s="81"/>
      <c r="I121" s="81"/>
    </row>
    <row r="122" spans="1:9" x14ac:dyDescent="0.25">
      <c r="B122"/>
    </row>
    <row r="123" spans="1:9" x14ac:dyDescent="0.25">
      <c r="B123"/>
    </row>
    <row r="124" spans="1:9" x14ac:dyDescent="0.25">
      <c r="B124"/>
    </row>
    <row r="125" spans="1:9" x14ac:dyDescent="0.25">
      <c r="B125"/>
    </row>
    <row r="126" spans="1:9" x14ac:dyDescent="0.25">
      <c r="B126"/>
    </row>
    <row r="127" spans="1:9" x14ac:dyDescent="0.25">
      <c r="B127"/>
    </row>
    <row r="128" spans="1:9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</sheetData>
  <autoFilter ref="D1:D253"/>
  <mergeCells count="92">
    <mergeCell ref="A69:I69"/>
    <mergeCell ref="A86:I86"/>
    <mergeCell ref="A87:I87"/>
    <mergeCell ref="A84:F84"/>
    <mergeCell ref="A74:I74"/>
    <mergeCell ref="A11:I11"/>
    <mergeCell ref="A12:I12"/>
    <mergeCell ref="B14:F14"/>
    <mergeCell ref="A97:F97"/>
    <mergeCell ref="A81:I81"/>
    <mergeCell ref="A88:I88"/>
    <mergeCell ref="A16:I16"/>
    <mergeCell ref="A17:I17"/>
    <mergeCell ref="B19:F19"/>
    <mergeCell ref="A66:D66"/>
    <mergeCell ref="A57:I57"/>
    <mergeCell ref="B30:F30"/>
    <mergeCell ref="A53:F53"/>
    <mergeCell ref="A59:F59"/>
    <mergeCell ref="A64:F64"/>
    <mergeCell ref="E66:F66"/>
    <mergeCell ref="A119:F119"/>
    <mergeCell ref="A117:I117"/>
    <mergeCell ref="A112:I112"/>
    <mergeCell ref="A113:I113"/>
    <mergeCell ref="A118:F118"/>
    <mergeCell ref="A116:D116"/>
    <mergeCell ref="E116:F116"/>
    <mergeCell ref="A115:F115"/>
    <mergeCell ref="A111:I111"/>
    <mergeCell ref="A104:I104"/>
    <mergeCell ref="A105:I105"/>
    <mergeCell ref="A95:I95"/>
    <mergeCell ref="A77:I77"/>
    <mergeCell ref="A92:I92"/>
    <mergeCell ref="A93:I93"/>
    <mergeCell ref="A109:F109"/>
    <mergeCell ref="A106:I106"/>
    <mergeCell ref="A107:I107"/>
    <mergeCell ref="A100:I100"/>
    <mergeCell ref="A101:I101"/>
    <mergeCell ref="A103:F103"/>
    <mergeCell ref="A98:I98"/>
    <mergeCell ref="A99:I99"/>
    <mergeCell ref="A5:I5"/>
    <mergeCell ref="A60:I60"/>
    <mergeCell ref="A61:I61"/>
    <mergeCell ref="A62:I62"/>
    <mergeCell ref="A26:I26"/>
    <mergeCell ref="A48:I48"/>
    <mergeCell ref="A31:I31"/>
    <mergeCell ref="A28:I28"/>
    <mergeCell ref="A55:I55"/>
    <mergeCell ref="A56:I56"/>
    <mergeCell ref="A49:I49"/>
    <mergeCell ref="A50:I50"/>
    <mergeCell ref="A34:I34"/>
    <mergeCell ref="A27:I27"/>
    <mergeCell ref="A51:I51"/>
    <mergeCell ref="A10:I10"/>
    <mergeCell ref="A2:I2"/>
    <mergeCell ref="A3:I3"/>
    <mergeCell ref="A32:I32"/>
    <mergeCell ref="A38:I38"/>
    <mergeCell ref="A6:I6"/>
    <mergeCell ref="A25:I25"/>
    <mergeCell ref="B8:F8"/>
    <mergeCell ref="A9:I9"/>
    <mergeCell ref="A15:I15"/>
    <mergeCell ref="A20:I20"/>
    <mergeCell ref="A21:I21"/>
    <mergeCell ref="B23:F23"/>
    <mergeCell ref="E24:F24"/>
    <mergeCell ref="A33:I33"/>
    <mergeCell ref="A37:I37"/>
    <mergeCell ref="A4:I4"/>
    <mergeCell ref="A36:I36"/>
    <mergeCell ref="A54:I54"/>
    <mergeCell ref="A72:I72"/>
    <mergeCell ref="A110:I110"/>
    <mergeCell ref="A89:I89"/>
    <mergeCell ref="A91:F91"/>
    <mergeCell ref="A47:F47"/>
    <mergeCell ref="A46:F46"/>
    <mergeCell ref="A70:I70"/>
    <mergeCell ref="A80:I80"/>
    <mergeCell ref="A68:I68"/>
    <mergeCell ref="A65:F65"/>
    <mergeCell ref="A85:D85"/>
    <mergeCell ref="E85:F85"/>
    <mergeCell ref="A67:I67"/>
    <mergeCell ref="A94:I94"/>
  </mergeCells>
  <pageMargins left="0.25" right="0.25" top="0.75" bottom="0.75" header="0.3" footer="0.3"/>
  <pageSetup paperSize="9" scale="58" fitToHeight="0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workbookViewId="0">
      <selection activeCell="F2" sqref="F2"/>
    </sheetView>
  </sheetViews>
  <sheetFormatPr defaultRowHeight="15" x14ac:dyDescent="0.25"/>
  <cols>
    <col min="2" max="2" width="30.5703125" customWidth="1"/>
    <col min="3" max="3" width="19" customWidth="1"/>
    <col min="4" max="4" width="20.140625" customWidth="1"/>
    <col min="5" max="5" width="22.140625" customWidth="1"/>
    <col min="6" max="6" width="19.140625" customWidth="1"/>
    <col min="7" max="7" width="18.42578125" customWidth="1"/>
  </cols>
  <sheetData>
    <row r="1" spans="1:10" ht="75.75" customHeight="1" x14ac:dyDescent="0.25">
      <c r="A1" s="197" t="s">
        <v>12</v>
      </c>
      <c r="B1" s="197"/>
      <c r="C1" s="63" t="s">
        <v>13</v>
      </c>
      <c r="D1" s="63" t="s">
        <v>14</v>
      </c>
      <c r="E1" s="45" t="s">
        <v>175</v>
      </c>
      <c r="F1" s="63" t="s">
        <v>176</v>
      </c>
      <c r="G1" s="45" t="s">
        <v>177</v>
      </c>
    </row>
    <row r="2" spans="1:10" ht="39.950000000000003" customHeight="1" x14ac:dyDescent="0.25">
      <c r="A2" s="46" t="s">
        <v>15</v>
      </c>
      <c r="B2" s="47"/>
      <c r="C2" s="48">
        <v>1</v>
      </c>
      <c r="D2" s="49">
        <v>1380031</v>
      </c>
      <c r="E2" s="49">
        <v>1102895</v>
      </c>
      <c r="F2" s="49">
        <v>25100</v>
      </c>
      <c r="G2" s="50" t="s">
        <v>198</v>
      </c>
    </row>
    <row r="3" spans="1:10" ht="39.950000000000003" customHeight="1" x14ac:dyDescent="0.25">
      <c r="A3" s="41" t="s">
        <v>16</v>
      </c>
      <c r="B3" s="42"/>
      <c r="C3" s="24">
        <v>6</v>
      </c>
      <c r="D3" s="44">
        <v>855133</v>
      </c>
      <c r="E3" s="44">
        <v>610866</v>
      </c>
      <c r="F3" s="44">
        <v>18609</v>
      </c>
      <c r="G3" s="25" t="s">
        <v>199</v>
      </c>
    </row>
    <row r="4" spans="1:10" ht="39.950000000000003" customHeight="1" x14ac:dyDescent="0.25">
      <c r="A4" s="46" t="s">
        <v>44</v>
      </c>
      <c r="B4" s="47"/>
      <c r="C4" s="48">
        <v>3</v>
      </c>
      <c r="D4" s="51">
        <v>43910</v>
      </c>
      <c r="E4" s="51">
        <v>13095</v>
      </c>
      <c r="F4" s="51">
        <v>7315</v>
      </c>
      <c r="G4" s="50" t="s">
        <v>200</v>
      </c>
      <c r="J4" s="108"/>
    </row>
    <row r="5" spans="1:10" ht="39.950000000000003" customHeight="1" x14ac:dyDescent="0.25">
      <c r="A5" s="41" t="s">
        <v>17</v>
      </c>
      <c r="B5" s="42"/>
      <c r="C5" s="24">
        <v>7</v>
      </c>
      <c r="D5" s="43">
        <v>74831</v>
      </c>
      <c r="E5" s="43">
        <v>60377</v>
      </c>
      <c r="F5" s="43">
        <v>12454</v>
      </c>
      <c r="G5" s="25" t="s">
        <v>201</v>
      </c>
    </row>
    <row r="6" spans="1:10" ht="39.950000000000003" customHeight="1" x14ac:dyDescent="0.25">
      <c r="A6" s="46" t="s">
        <v>18</v>
      </c>
      <c r="B6" s="47"/>
      <c r="C6" s="48">
        <v>1</v>
      </c>
      <c r="D6" s="52">
        <v>120000</v>
      </c>
      <c r="E6" s="52">
        <v>0</v>
      </c>
      <c r="F6" s="52">
        <v>2</v>
      </c>
      <c r="G6" s="50" t="s">
        <v>202</v>
      </c>
    </row>
    <row r="7" spans="1:10" ht="39.950000000000003" customHeight="1" x14ac:dyDescent="0.25">
      <c r="A7" s="101" t="s">
        <v>19</v>
      </c>
      <c r="B7" s="102"/>
      <c r="C7" s="24">
        <v>1</v>
      </c>
      <c r="D7" s="43">
        <v>44610</v>
      </c>
      <c r="E7" s="43">
        <v>20610</v>
      </c>
      <c r="F7" s="103">
        <v>2000</v>
      </c>
      <c r="G7" s="25" t="s">
        <v>203</v>
      </c>
    </row>
    <row r="8" spans="1:10" ht="39.950000000000003" customHeight="1" x14ac:dyDescent="0.25">
      <c r="A8" s="96" t="s">
        <v>45</v>
      </c>
      <c r="B8" s="97"/>
      <c r="C8" s="98">
        <f>SUM(C2:C7)</f>
        <v>19</v>
      </c>
      <c r="D8" s="99">
        <f>SUM(D2:D7)</f>
        <v>2518515</v>
      </c>
      <c r="E8" s="99">
        <f>SUM(E2:E7)</f>
        <v>1807843</v>
      </c>
      <c r="F8" s="99">
        <f>SUM(F2:F7)</f>
        <v>65480</v>
      </c>
      <c r="G8" s="100">
        <f>F8/F8</f>
        <v>1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workbookViewId="0">
      <selection activeCell="T24" sqref="T24"/>
    </sheetView>
  </sheetViews>
  <sheetFormatPr defaultRowHeight="15" x14ac:dyDescent="0.25"/>
  <cols>
    <col min="12" max="12" width="13.28515625" customWidth="1"/>
    <col min="13" max="13" width="0.140625" customWidth="1"/>
  </cols>
  <sheetData>
    <row r="1" spans="1:14" ht="20.25" x14ac:dyDescent="0.3">
      <c r="B1" s="198" t="s">
        <v>178</v>
      </c>
      <c r="C1" s="198"/>
      <c r="D1" s="198"/>
      <c r="E1" s="198"/>
      <c r="F1" s="198"/>
      <c r="G1" s="198"/>
      <c r="H1" s="198"/>
      <c r="I1" s="198"/>
      <c r="J1" s="198"/>
      <c r="K1" s="198"/>
      <c r="L1" s="198"/>
    </row>
    <row r="2" spans="1:14" x14ac:dyDescent="0.25">
      <c r="B2" s="64"/>
      <c r="C2" s="64"/>
      <c r="D2" s="64"/>
      <c r="E2" s="64"/>
      <c r="F2" s="64"/>
      <c r="G2" s="64"/>
      <c r="H2" s="65"/>
      <c r="I2" s="65"/>
      <c r="J2" s="65"/>
      <c r="K2" s="64"/>
      <c r="L2" s="64"/>
      <c r="N2" s="85"/>
    </row>
    <row r="3" spans="1:14" ht="15.75" x14ac:dyDescent="0.25">
      <c r="A3" s="66" t="s">
        <v>52</v>
      </c>
      <c r="B3" s="67" t="s">
        <v>188</v>
      </c>
      <c r="C3" s="67"/>
      <c r="D3" s="67"/>
      <c r="E3" s="67"/>
      <c r="F3" s="67"/>
      <c r="G3" s="67"/>
      <c r="H3" s="67"/>
      <c r="I3" s="67"/>
      <c r="J3" s="67"/>
      <c r="K3" s="67"/>
      <c r="L3" s="67"/>
    </row>
    <row r="4" spans="1:14" ht="15.75" x14ac:dyDescent="0.25">
      <c r="A4" s="66" t="s">
        <v>53</v>
      </c>
      <c r="B4" s="67" t="s">
        <v>189</v>
      </c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4" ht="15.75" x14ac:dyDescent="0.25">
      <c r="A5" s="66"/>
      <c r="B5" s="67" t="s">
        <v>190</v>
      </c>
      <c r="C5" s="67"/>
      <c r="D5" s="67"/>
      <c r="E5" s="67"/>
      <c r="F5" s="67"/>
      <c r="G5" s="67"/>
      <c r="H5" s="67"/>
      <c r="I5" s="68"/>
      <c r="J5" s="67"/>
      <c r="K5" s="67"/>
      <c r="L5" s="67"/>
    </row>
    <row r="6" spans="1:14" ht="15.75" x14ac:dyDescent="0.25">
      <c r="A6" s="66"/>
      <c r="B6" s="67" t="s">
        <v>191</v>
      </c>
      <c r="C6" s="67"/>
      <c r="D6" s="67"/>
      <c r="E6" s="67"/>
      <c r="F6" s="67"/>
      <c r="G6" s="67"/>
      <c r="H6" s="67"/>
      <c r="I6" s="68"/>
      <c r="J6" s="67"/>
      <c r="K6" s="67"/>
      <c r="L6" s="67"/>
    </row>
    <row r="7" spans="1:14" ht="15.75" x14ac:dyDescent="0.25">
      <c r="A7" s="66"/>
      <c r="B7" s="67"/>
      <c r="C7" s="67"/>
      <c r="D7" s="67"/>
      <c r="E7" s="67"/>
      <c r="F7" s="67"/>
      <c r="G7" s="67"/>
      <c r="H7" s="67"/>
      <c r="I7" s="68"/>
      <c r="J7" s="67"/>
      <c r="K7" s="67"/>
      <c r="L7" s="67"/>
    </row>
    <row r="8" spans="1:14" ht="15.75" x14ac:dyDescent="0.25">
      <c r="A8" s="66" t="s">
        <v>54</v>
      </c>
      <c r="B8" s="67" t="s">
        <v>192</v>
      </c>
      <c r="C8" s="67"/>
      <c r="D8" s="67"/>
      <c r="E8" s="67"/>
      <c r="F8" s="67"/>
      <c r="G8" s="67"/>
      <c r="H8" s="67"/>
      <c r="I8" s="67"/>
      <c r="J8" s="67"/>
      <c r="K8" s="67"/>
      <c r="L8" s="67"/>
    </row>
    <row r="9" spans="1:14" s="88" customFormat="1" ht="30.75" customHeight="1" x14ac:dyDescent="0.25">
      <c r="A9" s="87"/>
      <c r="B9" s="201" t="s">
        <v>193</v>
      </c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86"/>
    </row>
    <row r="10" spans="1:14" ht="15.75" x14ac:dyDescent="0.25">
      <c r="A10" s="66"/>
      <c r="B10" s="67" t="s">
        <v>55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</row>
    <row r="11" spans="1:14" ht="15.75" x14ac:dyDescent="0.25">
      <c r="A11" s="66"/>
      <c r="B11" s="67" t="s">
        <v>194</v>
      </c>
      <c r="C11" s="67"/>
      <c r="D11" s="67"/>
      <c r="E11" s="67"/>
      <c r="F11" s="67"/>
      <c r="G11" s="67"/>
      <c r="H11" s="67"/>
      <c r="I11" s="67"/>
      <c r="J11" s="67"/>
      <c r="K11" s="67"/>
      <c r="L11" s="69"/>
    </row>
    <row r="12" spans="1:14" ht="15.75" x14ac:dyDescent="0.25">
      <c r="A12" s="66"/>
      <c r="B12" s="67" t="s">
        <v>195</v>
      </c>
      <c r="C12" s="67"/>
      <c r="D12" s="67"/>
      <c r="E12" s="67"/>
      <c r="F12" s="67"/>
      <c r="G12" s="67"/>
      <c r="H12" s="67"/>
      <c r="I12" s="67"/>
      <c r="J12" s="67"/>
      <c r="K12" s="67"/>
      <c r="L12" s="69"/>
    </row>
    <row r="13" spans="1:14" ht="15.75" x14ac:dyDescent="0.25">
      <c r="A13" s="66"/>
      <c r="B13" s="67" t="s">
        <v>197</v>
      </c>
      <c r="C13" s="67"/>
      <c r="D13" s="67"/>
      <c r="E13" s="67"/>
      <c r="F13" s="67"/>
      <c r="G13" s="67"/>
      <c r="H13" s="67"/>
      <c r="I13" s="67"/>
      <c r="J13" s="67"/>
      <c r="K13" s="67"/>
      <c r="L13" s="70"/>
    </row>
    <row r="14" spans="1:14" ht="15.75" x14ac:dyDescent="0.25">
      <c r="A14" s="66"/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</row>
    <row r="15" spans="1:14" ht="15.75" x14ac:dyDescent="0.25">
      <c r="A15" s="66" t="s">
        <v>56</v>
      </c>
      <c r="B15" s="71" t="s">
        <v>180</v>
      </c>
      <c r="C15" s="71"/>
      <c r="D15" s="71"/>
      <c r="E15" s="71"/>
      <c r="F15" s="71"/>
      <c r="G15" s="71"/>
      <c r="H15" s="71"/>
      <c r="I15" s="71"/>
      <c r="J15" s="71"/>
      <c r="K15" s="71"/>
      <c r="L15" s="71"/>
    </row>
    <row r="16" spans="1:14" ht="15.75" x14ac:dyDescent="0.25">
      <c r="A16" s="66"/>
      <c r="B16" s="71" t="s">
        <v>204</v>
      </c>
      <c r="C16" s="71"/>
      <c r="D16" s="71"/>
      <c r="E16" s="71"/>
      <c r="F16" s="71"/>
      <c r="G16" s="71"/>
      <c r="H16" s="71"/>
      <c r="I16" s="71"/>
      <c r="J16" s="71"/>
      <c r="K16" s="71"/>
      <c r="L16" s="71"/>
    </row>
    <row r="17" spans="1:12" ht="15.75" x14ac:dyDescent="0.25">
      <c r="A17" s="66"/>
      <c r="B17" s="71" t="s">
        <v>205</v>
      </c>
      <c r="C17" s="71"/>
      <c r="D17" s="71"/>
      <c r="E17" s="71"/>
      <c r="F17" s="71"/>
      <c r="G17" s="71"/>
      <c r="H17" s="71"/>
      <c r="I17" s="71"/>
      <c r="J17" s="71"/>
      <c r="K17" s="71"/>
      <c r="L17" s="71"/>
    </row>
    <row r="18" spans="1:12" ht="15.75" x14ac:dyDescent="0.25">
      <c r="A18" s="66"/>
      <c r="B18" s="71" t="s">
        <v>206</v>
      </c>
      <c r="C18" s="71"/>
      <c r="D18" s="71"/>
      <c r="E18" s="22"/>
      <c r="F18" s="22"/>
      <c r="G18" s="22"/>
      <c r="H18" s="22"/>
      <c r="I18" s="22"/>
      <c r="J18" s="71"/>
      <c r="K18" s="71"/>
      <c r="L18" s="71"/>
    </row>
    <row r="19" spans="1:12" ht="15.75" x14ac:dyDescent="0.25">
      <c r="A19" s="66"/>
      <c r="B19" s="71" t="s">
        <v>207</v>
      </c>
      <c r="C19" s="71"/>
      <c r="D19" s="71"/>
      <c r="E19" s="71"/>
      <c r="F19" s="71"/>
      <c r="G19" s="71"/>
      <c r="H19" s="71"/>
      <c r="I19" s="71"/>
      <c r="J19" s="71"/>
      <c r="K19" s="71"/>
      <c r="L19" s="71"/>
    </row>
    <row r="20" spans="1:12" ht="15.75" x14ac:dyDescent="0.25">
      <c r="A20" s="66"/>
      <c r="B20" s="71" t="s">
        <v>208</v>
      </c>
      <c r="C20" s="71"/>
      <c r="D20" s="71"/>
      <c r="E20" s="71"/>
      <c r="F20" s="71"/>
      <c r="G20" s="72"/>
      <c r="H20" s="72"/>
      <c r="I20" s="72"/>
      <c r="J20" s="72"/>
      <c r="K20" s="71"/>
      <c r="L20" s="71"/>
    </row>
    <row r="21" spans="1:12" ht="15.75" x14ac:dyDescent="0.25">
      <c r="A21" s="66"/>
      <c r="B21" s="71" t="s">
        <v>85</v>
      </c>
      <c r="C21" s="71"/>
      <c r="D21" s="71"/>
      <c r="E21" s="71"/>
      <c r="F21" s="71"/>
      <c r="G21" s="107"/>
      <c r="H21" s="71"/>
      <c r="I21" s="71"/>
      <c r="J21" s="71"/>
      <c r="K21" s="71"/>
      <c r="L21" s="71"/>
    </row>
    <row r="22" spans="1:12" ht="15.75" x14ac:dyDescent="0.25">
      <c r="A22" s="66"/>
      <c r="B22" s="22"/>
      <c r="C22" s="22"/>
      <c r="D22" s="22"/>
      <c r="E22" s="71"/>
      <c r="F22" s="71"/>
      <c r="G22" s="71"/>
      <c r="H22" s="71"/>
      <c r="I22" s="71"/>
      <c r="J22" s="71"/>
      <c r="K22" s="71"/>
      <c r="L22" s="71"/>
    </row>
    <row r="23" spans="1:12" ht="15.75" x14ac:dyDescent="0.25">
      <c r="A23" s="66"/>
      <c r="B23" s="200"/>
      <c r="C23" s="200"/>
      <c r="D23" s="200"/>
      <c r="E23" s="200"/>
      <c r="F23" s="200"/>
      <c r="G23" s="200"/>
      <c r="H23" s="72"/>
      <c r="I23" s="72"/>
      <c r="J23" s="72"/>
      <c r="K23" s="71"/>
      <c r="L23" s="71"/>
    </row>
    <row r="24" spans="1:12" ht="36.75" customHeight="1" x14ac:dyDescent="0.25">
      <c r="A24" s="66" t="s">
        <v>57</v>
      </c>
      <c r="B24" s="199" t="s">
        <v>179</v>
      </c>
      <c r="C24" s="199"/>
      <c r="D24" s="199"/>
      <c r="E24" s="199"/>
      <c r="F24" s="199"/>
      <c r="G24" s="199"/>
      <c r="H24" s="199"/>
      <c r="I24" s="199"/>
      <c r="J24" s="199"/>
      <c r="K24" s="199"/>
      <c r="L24" s="199"/>
    </row>
  </sheetData>
  <mergeCells count="4">
    <mergeCell ref="B1:L1"/>
    <mergeCell ref="B24:L24"/>
    <mergeCell ref="B23:G23"/>
    <mergeCell ref="B9:L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2</vt:i4>
      </vt:variant>
    </vt:vector>
  </HeadingPairs>
  <TitlesOfParts>
    <vt:vector size="6" baseType="lpstr">
      <vt:lpstr>KAPAK</vt:lpstr>
      <vt:lpstr>İCMAL</vt:lpstr>
      <vt:lpstr>MUH. HARİÇ SEKTÖR</vt:lpstr>
      <vt:lpstr>DEĞERLENDİRME</vt:lpstr>
      <vt:lpstr>İCMAL!Yazdırma_Alanı</vt:lpstr>
      <vt:lpstr>İCMAL!Yazdırma_Başlıkları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2019-03-06T12:43:24Z</dcterms:modified>
</cp:coreProperties>
</file>